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Formatos Estadísticas\"/>
    </mc:Choice>
  </mc:AlternateContent>
  <xr:revisionPtr revIDLastSave="0" documentId="13_ncr:1_{DCFB6E01-3117-46EB-B8A8-25DDCB9EC024}" xr6:coauthVersionLast="47" xr6:coauthVersionMax="47" xr10:uidLastSave="{00000000-0000-0000-0000-000000000000}"/>
  <bookViews>
    <workbookView xWindow="-108" yWindow="-108" windowWidth="30936" windowHeight="16776" tabRatio="550" xr2:uid="{00000000-000D-0000-FFFF-FFFF00000000}"/>
  </bookViews>
  <sheets>
    <sheet name="Local" sheetId="1" r:id="rId1"/>
    <sheet name="Exterior" sheetId="12" r:id="rId2"/>
    <sheet name="Total" sheetId="13" r:id="rId3"/>
    <sheet name="Cancelaciones o Anulaciones" sheetId="14" r:id="rId4"/>
    <sheet name="Diversos - Otros" sheetId="8" r:id="rId5"/>
    <sheet name="AUTOS" sheetId="15" r:id="rId6"/>
    <sheet name="Canales de Venta" sheetId="17" r:id="rId7"/>
    <sheet name="Canales de Comercialización" sheetId="18" r:id="rId8"/>
    <sheet name="Listado de Canales" sheetId="21" state="hidden" r:id="rId9"/>
    <sheet name="Siniestralidad" sheetId="22" state="hidden" r:id="rId10"/>
    <sheet name="Meses" sheetId="16" state="hidden" r:id="rId11"/>
  </sheets>
  <definedNames>
    <definedName name="_xlnm.Print_Area" localSheetId="5">AUTOS!$B$1:$T$49</definedName>
    <definedName name="_xlnm.Print_Area" localSheetId="7">'Canales de Comercialización'!$C$13:$R$72</definedName>
    <definedName name="_xlnm.Print_Area" localSheetId="6">'Canales de Venta'!$C$12:$F$71</definedName>
    <definedName name="_xlnm.Print_Area" localSheetId="3">'Cancelaciones o Anulaciones'!$C$12:$H$71</definedName>
    <definedName name="_xlnm.Print_Area" localSheetId="4">'Diversos - Otros'!$C$12:$AL$43</definedName>
    <definedName name="_xlnm.Print_Area" localSheetId="1">Exterior!$C$12:$AL$71</definedName>
    <definedName name="_xlnm.Print_Area" localSheetId="0">Local!$C$12:$AL$71</definedName>
    <definedName name="_xlnm.Print_Area" localSheetId="9">Siniestralidad!$C$12:$H$71</definedName>
    <definedName name="_xlnm.Print_Area" localSheetId="2">Total!$C$12:$AL$71</definedName>
    <definedName name="_xlnm.Print_Titles" localSheetId="7">'Canales de Comercialización'!$A:$B,'Canales de Comercialización'!$1:$10</definedName>
    <definedName name="_xlnm.Print_Titles" localSheetId="6">'Canales de Venta'!$A:$B,'Canales de Venta'!$1:$11</definedName>
    <definedName name="_xlnm.Print_Titles" localSheetId="3">'Cancelaciones o Anulaciones'!$A:$B,'Cancelaciones o Anulaciones'!$1:$11</definedName>
    <definedName name="_xlnm.Print_Titles" localSheetId="4">'Diversos - Otros'!$A:$B,'Diversos - Otros'!$1:$11</definedName>
    <definedName name="_xlnm.Print_Titles" localSheetId="1">Exterior!$A:$B,Exterior!$1:$11</definedName>
    <definedName name="_xlnm.Print_Titles" localSheetId="0">Local!$A:$B,Local!$1:$11</definedName>
    <definedName name="_xlnm.Print_Titles" localSheetId="9">Siniestralidad!$A:$B,Siniestralidad!$1:$11</definedName>
    <definedName name="_xlnm.Print_Titles" localSheetId="2">Total!$A:$B,Total!$1:$11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20" i="8" l="1"/>
  <c r="H20" i="8"/>
  <c r="AM20" i="8" s="1"/>
  <c r="L20" i="8"/>
  <c r="N20" i="8"/>
  <c r="Q20" i="8"/>
  <c r="X20" i="8"/>
  <c r="AJ20" i="8" s="1"/>
  <c r="AD20" i="8"/>
  <c r="AF20" i="8"/>
  <c r="AG20" i="8"/>
  <c r="AH20" i="8"/>
  <c r="AI20" i="8"/>
  <c r="AN20" i="8"/>
  <c r="A21" i="8"/>
  <c r="H21" i="8"/>
  <c r="AM21" i="8" s="1"/>
  <c r="L21" i="8"/>
  <c r="N21" i="8"/>
  <c r="Q21" i="8"/>
  <c r="X21" i="8"/>
  <c r="AD21" i="8"/>
  <c r="AF21" i="8"/>
  <c r="AG21" i="8"/>
  <c r="AH21" i="8"/>
  <c r="AI21" i="8"/>
  <c r="AJ21" i="8"/>
  <c r="AK21" i="8" s="1"/>
  <c r="AL21" i="8"/>
  <c r="AN21" i="8"/>
  <c r="A22" i="8"/>
  <c r="A23" i="8" s="1"/>
  <c r="A24" i="8" s="1"/>
  <c r="A25" i="8" s="1"/>
  <c r="A26" i="8" s="1"/>
  <c r="A27" i="8" s="1"/>
  <c r="A28" i="8" s="1"/>
  <c r="A29" i="8" s="1"/>
  <c r="A30" i="8" s="1"/>
  <c r="A31" i="8" s="1"/>
  <c r="H22" i="8"/>
  <c r="AM22" i="8" s="1"/>
  <c r="L22" i="8"/>
  <c r="N22" i="8" s="1"/>
  <c r="Q22" i="8"/>
  <c r="X22" i="8"/>
  <c r="AD22" i="8"/>
  <c r="AF22" i="8"/>
  <c r="AG22" i="8"/>
  <c r="AH22" i="8"/>
  <c r="AI22" i="8"/>
  <c r="AJ22" i="8"/>
  <c r="AK22" i="8"/>
  <c r="AL22" i="8"/>
  <c r="AN22" i="8"/>
  <c r="H23" i="8"/>
  <c r="L23" i="8"/>
  <c r="N23" i="8"/>
  <c r="Q23" i="8"/>
  <c r="X23" i="8"/>
  <c r="AD23" i="8"/>
  <c r="AF23" i="8"/>
  <c r="AG23" i="8"/>
  <c r="AH23" i="8"/>
  <c r="AI23" i="8"/>
  <c r="AJ23" i="8"/>
  <c r="AK23" i="8"/>
  <c r="AL23" i="8"/>
  <c r="AM23" i="8"/>
  <c r="AN23" i="8"/>
  <c r="H24" i="8"/>
  <c r="L24" i="8"/>
  <c r="N24" i="8"/>
  <c r="Q24" i="8"/>
  <c r="X24" i="8"/>
  <c r="AD24" i="8"/>
  <c r="AF24" i="8"/>
  <c r="AG24" i="8"/>
  <c r="AH24" i="8"/>
  <c r="AI24" i="8"/>
  <c r="AJ24" i="8"/>
  <c r="AK24" i="8" s="1"/>
  <c r="AM24" i="8"/>
  <c r="AN24" i="8"/>
  <c r="H25" i="8"/>
  <c r="AM25" i="8" s="1"/>
  <c r="L25" i="8"/>
  <c r="N25" i="8"/>
  <c r="Q25" i="8"/>
  <c r="X25" i="8"/>
  <c r="AD25" i="8"/>
  <c r="AF25" i="8"/>
  <c r="AG25" i="8"/>
  <c r="AH25" i="8"/>
  <c r="AI25" i="8"/>
  <c r="AJ25" i="8"/>
  <c r="AL25" i="8" s="1"/>
  <c r="AK25" i="8"/>
  <c r="AN25" i="8"/>
  <c r="H26" i="8"/>
  <c r="AM26" i="8" s="1"/>
  <c r="L26" i="8"/>
  <c r="N26" i="8"/>
  <c r="Q26" i="8"/>
  <c r="X26" i="8"/>
  <c r="AJ26" i="8" s="1"/>
  <c r="AD26" i="8"/>
  <c r="AF26" i="8"/>
  <c r="AG26" i="8"/>
  <c r="AH26" i="8"/>
  <c r="AI26" i="8"/>
  <c r="AN26" i="8"/>
  <c r="H27" i="8"/>
  <c r="AM27" i="8" s="1"/>
  <c r="L27" i="8"/>
  <c r="N27" i="8"/>
  <c r="Q27" i="8"/>
  <c r="X27" i="8"/>
  <c r="AJ27" i="8" s="1"/>
  <c r="AD27" i="8"/>
  <c r="AF27" i="8"/>
  <c r="AG27" i="8"/>
  <c r="AH27" i="8"/>
  <c r="AI27" i="8"/>
  <c r="AN27" i="8"/>
  <c r="H28" i="8"/>
  <c r="AM28" i="8" s="1"/>
  <c r="L28" i="8"/>
  <c r="N28" i="8"/>
  <c r="Q28" i="8"/>
  <c r="X28" i="8"/>
  <c r="AD28" i="8"/>
  <c r="AF28" i="8"/>
  <c r="AG28" i="8"/>
  <c r="AH28" i="8"/>
  <c r="AI28" i="8"/>
  <c r="AJ28" i="8"/>
  <c r="AK28" i="8" s="1"/>
  <c r="AN28" i="8"/>
  <c r="H29" i="8"/>
  <c r="AN29" i="8" s="1"/>
  <c r="L29" i="8"/>
  <c r="N29" i="8"/>
  <c r="Q29" i="8"/>
  <c r="X29" i="8"/>
  <c r="AD29" i="8"/>
  <c r="AF29" i="8"/>
  <c r="AG29" i="8"/>
  <c r="AH29" i="8"/>
  <c r="AI29" i="8"/>
  <c r="AJ29" i="8"/>
  <c r="AK29" i="8"/>
  <c r="AL29" i="8"/>
  <c r="H30" i="8"/>
  <c r="L30" i="8"/>
  <c r="N30" i="8"/>
  <c r="Q30" i="8"/>
  <c r="X30" i="8"/>
  <c r="AD30" i="8"/>
  <c r="AF30" i="8"/>
  <c r="AG30" i="8"/>
  <c r="AH30" i="8"/>
  <c r="AI30" i="8"/>
  <c r="AJ30" i="8"/>
  <c r="AK30" i="8"/>
  <c r="AL30" i="8"/>
  <c r="AM30" i="8"/>
  <c r="AN30" i="8"/>
  <c r="H31" i="8"/>
  <c r="L31" i="8"/>
  <c r="N31" i="8"/>
  <c r="Q31" i="8"/>
  <c r="X31" i="8"/>
  <c r="AD31" i="8"/>
  <c r="AF31" i="8"/>
  <c r="AG31" i="8"/>
  <c r="AH31" i="8"/>
  <c r="AI31" i="8"/>
  <c r="AJ31" i="8"/>
  <c r="AK31" i="8" s="1"/>
  <c r="AM31" i="8"/>
  <c r="AN31" i="8"/>
  <c r="L53" i="12"/>
  <c r="H53" i="12"/>
  <c r="AL15" i="12"/>
  <c r="AL16" i="12"/>
  <c r="AL17" i="12"/>
  <c r="AL18" i="12"/>
  <c r="AL19" i="12"/>
  <c r="AL20" i="12"/>
  <c r="AL21" i="12"/>
  <c r="AL22" i="12"/>
  <c r="AL23" i="12"/>
  <c r="AL24" i="12"/>
  <c r="AL25" i="12"/>
  <c r="AL26" i="12"/>
  <c r="AL27" i="12"/>
  <c r="AL28" i="12"/>
  <c r="AL29" i="12"/>
  <c r="AL30" i="12"/>
  <c r="AL31" i="12"/>
  <c r="AL32" i="12"/>
  <c r="AL33" i="12"/>
  <c r="AL34" i="12"/>
  <c r="AL35" i="12"/>
  <c r="AL36" i="12"/>
  <c r="AL37" i="12"/>
  <c r="AL38" i="12"/>
  <c r="AL39" i="12"/>
  <c r="AL40" i="12"/>
  <c r="AL41" i="12"/>
  <c r="AL42" i="12"/>
  <c r="AL43" i="12"/>
  <c r="AL44" i="12"/>
  <c r="AL45" i="12"/>
  <c r="AL46" i="12"/>
  <c r="AL47" i="12"/>
  <c r="AL48" i="12"/>
  <c r="AL49" i="12"/>
  <c r="AL50" i="12"/>
  <c r="AL51" i="12"/>
  <c r="AL52" i="12"/>
  <c r="AL53" i="12"/>
  <c r="AL54" i="12"/>
  <c r="AL55" i="12"/>
  <c r="AL56" i="12"/>
  <c r="AL57" i="12"/>
  <c r="AL58" i="12"/>
  <c r="AL59" i="12"/>
  <c r="AL60" i="12"/>
  <c r="AL61" i="12"/>
  <c r="AL62" i="12"/>
  <c r="AL63" i="12"/>
  <c r="AL64" i="12"/>
  <c r="AL65" i="12"/>
  <c r="AL66" i="12"/>
  <c r="AL67" i="12"/>
  <c r="AL68" i="12"/>
  <c r="AL69" i="12"/>
  <c r="AL70" i="12"/>
  <c r="AL15" i="13"/>
  <c r="AL16" i="13"/>
  <c r="AL17" i="13"/>
  <c r="AL18" i="13"/>
  <c r="AL19" i="13"/>
  <c r="AL20" i="13"/>
  <c r="AL21" i="13"/>
  <c r="AL22" i="13"/>
  <c r="AL23" i="13"/>
  <c r="AL24" i="13"/>
  <c r="AL25" i="13"/>
  <c r="AL26" i="13"/>
  <c r="AL27" i="13"/>
  <c r="AL28" i="13"/>
  <c r="AL29" i="13"/>
  <c r="AL30" i="13"/>
  <c r="AL31" i="13"/>
  <c r="AL32" i="13"/>
  <c r="AL33" i="13"/>
  <c r="AL34" i="13"/>
  <c r="AL35" i="13"/>
  <c r="AL36" i="13"/>
  <c r="AL37" i="13"/>
  <c r="AL38" i="13"/>
  <c r="AL39" i="13"/>
  <c r="AL40" i="13"/>
  <c r="AL41" i="13"/>
  <c r="AL42" i="13"/>
  <c r="AL43" i="13"/>
  <c r="AL44" i="13"/>
  <c r="AL45" i="13"/>
  <c r="AL46" i="13"/>
  <c r="AL47" i="13"/>
  <c r="AL48" i="13"/>
  <c r="AL49" i="13"/>
  <c r="AL50" i="13"/>
  <c r="AL51" i="13"/>
  <c r="AL52" i="13"/>
  <c r="AL53" i="13"/>
  <c r="AL54" i="13"/>
  <c r="AL55" i="13"/>
  <c r="AL56" i="13"/>
  <c r="AL57" i="13"/>
  <c r="AL58" i="13"/>
  <c r="AL59" i="13"/>
  <c r="AL60" i="13"/>
  <c r="AL61" i="13"/>
  <c r="AL62" i="13"/>
  <c r="AL63" i="13"/>
  <c r="AL64" i="13"/>
  <c r="AL65" i="13"/>
  <c r="AL66" i="13"/>
  <c r="AL67" i="13"/>
  <c r="AL68" i="13"/>
  <c r="AL69" i="13"/>
  <c r="AL70" i="13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X14" i="12"/>
  <c r="X15" i="12"/>
  <c r="X16" i="12"/>
  <c r="X17" i="12"/>
  <c r="X18" i="12"/>
  <c r="X19" i="12"/>
  <c r="X20" i="12"/>
  <c r="X21" i="12"/>
  <c r="X22" i="12"/>
  <c r="X23" i="12"/>
  <c r="X24" i="12"/>
  <c r="X25" i="12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15" i="13"/>
  <c r="X16" i="13"/>
  <c r="X17" i="13"/>
  <c r="X18" i="13"/>
  <c r="X19" i="13"/>
  <c r="X20" i="13"/>
  <c r="X21" i="13"/>
  <c r="X22" i="13"/>
  <c r="X23" i="13"/>
  <c r="X24" i="13"/>
  <c r="X25" i="13"/>
  <c r="X26" i="13"/>
  <c r="X27" i="13"/>
  <c r="X28" i="13"/>
  <c r="X29" i="13"/>
  <c r="X30" i="13"/>
  <c r="X31" i="13"/>
  <c r="X32" i="13"/>
  <c r="X33" i="13"/>
  <c r="X34" i="13"/>
  <c r="X35" i="13"/>
  <c r="X36" i="13"/>
  <c r="X37" i="13"/>
  <c r="X38" i="13"/>
  <c r="X39" i="13"/>
  <c r="X40" i="13"/>
  <c r="X41" i="13"/>
  <c r="X42" i="13"/>
  <c r="X43" i="13"/>
  <c r="X44" i="13"/>
  <c r="X45" i="13"/>
  <c r="X46" i="13"/>
  <c r="X47" i="13"/>
  <c r="X48" i="13"/>
  <c r="X49" i="13"/>
  <c r="X50" i="13"/>
  <c r="X51" i="13"/>
  <c r="X52" i="13"/>
  <c r="X53" i="13"/>
  <c r="X54" i="13"/>
  <c r="X55" i="13"/>
  <c r="X56" i="13"/>
  <c r="X57" i="13"/>
  <c r="X58" i="13"/>
  <c r="X59" i="13"/>
  <c r="X60" i="13"/>
  <c r="X61" i="13"/>
  <c r="X62" i="13"/>
  <c r="X63" i="13"/>
  <c r="X64" i="13"/>
  <c r="X65" i="13"/>
  <c r="X66" i="13"/>
  <c r="X67" i="13"/>
  <c r="X68" i="13"/>
  <c r="X69" i="13"/>
  <c r="X70" i="13"/>
  <c r="X14" i="8"/>
  <c r="X15" i="8"/>
  <c r="X16" i="8"/>
  <c r="X17" i="8"/>
  <c r="X18" i="8"/>
  <c r="X19" i="8"/>
  <c r="X32" i="8"/>
  <c r="X33" i="8"/>
  <c r="X34" i="8"/>
  <c r="X35" i="8"/>
  <c r="X36" i="8"/>
  <c r="X37" i="8"/>
  <c r="X38" i="8"/>
  <c r="X39" i="8"/>
  <c r="X40" i="8"/>
  <c r="X41" i="8"/>
  <c r="X42" i="8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13" i="8"/>
  <c r="AJ53" i="12"/>
  <c r="AI14" i="12"/>
  <c r="AI15" i="12"/>
  <c r="AI17" i="12"/>
  <c r="AI18" i="12"/>
  <c r="AI19" i="12"/>
  <c r="AI21" i="12"/>
  <c r="AI22" i="12"/>
  <c r="AI24" i="12"/>
  <c r="AI25" i="12"/>
  <c r="AI27" i="12"/>
  <c r="AI28" i="12"/>
  <c r="AI29" i="12"/>
  <c r="AI30" i="12"/>
  <c r="AI31" i="12"/>
  <c r="AI32" i="12"/>
  <c r="AI33" i="12"/>
  <c r="AI35" i="12"/>
  <c r="AI36" i="12"/>
  <c r="AI38" i="12"/>
  <c r="AI39" i="12"/>
  <c r="AI40" i="12"/>
  <c r="AI42" i="12"/>
  <c r="AI43" i="12"/>
  <c r="AI45" i="12"/>
  <c r="AI46" i="12"/>
  <c r="AI48" i="12"/>
  <c r="AI49" i="12"/>
  <c r="AI50" i="12"/>
  <c r="AI51" i="12"/>
  <c r="AI52" i="12"/>
  <c r="AI53" i="12"/>
  <c r="AI55" i="12"/>
  <c r="AI56" i="12"/>
  <c r="AI57" i="12"/>
  <c r="AI58" i="12"/>
  <c r="AI59" i="12"/>
  <c r="AI60" i="12"/>
  <c r="AI61" i="12"/>
  <c r="AI62" i="12"/>
  <c r="AI64" i="12"/>
  <c r="AI65" i="12"/>
  <c r="AI66" i="12"/>
  <c r="AI67" i="12"/>
  <c r="AI68" i="12"/>
  <c r="AI69" i="12"/>
  <c r="AI70" i="12"/>
  <c r="AI14" i="8"/>
  <c r="AI15" i="8"/>
  <c r="AI16" i="8"/>
  <c r="AI17" i="8"/>
  <c r="AI18" i="8"/>
  <c r="AI19" i="8"/>
  <c r="AI32" i="8"/>
  <c r="AI33" i="8"/>
  <c r="AI34" i="8"/>
  <c r="AI35" i="8"/>
  <c r="AI36" i="8"/>
  <c r="AI37" i="8"/>
  <c r="AI38" i="8"/>
  <c r="AI39" i="8"/>
  <c r="AI40" i="8"/>
  <c r="AI41" i="8"/>
  <c r="AI42" i="8"/>
  <c r="AI14" i="1"/>
  <c r="AI15" i="1"/>
  <c r="AI17" i="1"/>
  <c r="AI18" i="1"/>
  <c r="AI19" i="1"/>
  <c r="AI21" i="1"/>
  <c r="AI22" i="1"/>
  <c r="AI24" i="1"/>
  <c r="AI25" i="1"/>
  <c r="AI27" i="1"/>
  <c r="AI28" i="1"/>
  <c r="AI29" i="1"/>
  <c r="AI30" i="1"/>
  <c r="AI31" i="1"/>
  <c r="AI32" i="1"/>
  <c r="AI33" i="1"/>
  <c r="AI35" i="1"/>
  <c r="AI36" i="1"/>
  <c r="AI38" i="1"/>
  <c r="AI39" i="1"/>
  <c r="AI40" i="1"/>
  <c r="AI42" i="1"/>
  <c r="AI43" i="1"/>
  <c r="AI45" i="1"/>
  <c r="AI46" i="1"/>
  <c r="AI48" i="1"/>
  <c r="AI49" i="1"/>
  <c r="AI50" i="1"/>
  <c r="AI51" i="1"/>
  <c r="AI52" i="1"/>
  <c r="AI53" i="1"/>
  <c r="AI55" i="1"/>
  <c r="AI56" i="1"/>
  <c r="AI57" i="1"/>
  <c r="AI58" i="1"/>
  <c r="AI59" i="1"/>
  <c r="AI60" i="1"/>
  <c r="AI61" i="1"/>
  <c r="AI62" i="1"/>
  <c r="AI64" i="1"/>
  <c r="AI65" i="1"/>
  <c r="AI66" i="1"/>
  <c r="AI67" i="1"/>
  <c r="AI68" i="1"/>
  <c r="AI69" i="1"/>
  <c r="AI70" i="1"/>
  <c r="AI13" i="8"/>
  <c r="AH14" i="12"/>
  <c r="AH15" i="12"/>
  <c r="AH17" i="12"/>
  <c r="AH18" i="12"/>
  <c r="AH19" i="12"/>
  <c r="AH21" i="12"/>
  <c r="AH22" i="12"/>
  <c r="AH24" i="12"/>
  <c r="AH25" i="12"/>
  <c r="AH27" i="12"/>
  <c r="AH28" i="12"/>
  <c r="AH29" i="12"/>
  <c r="AH30" i="12"/>
  <c r="AH31" i="12"/>
  <c r="AH32" i="12"/>
  <c r="AH33" i="12"/>
  <c r="AH35" i="12"/>
  <c r="AH36" i="12"/>
  <c r="AH38" i="12"/>
  <c r="AH39" i="12"/>
  <c r="AH40" i="12"/>
  <c r="AH42" i="12"/>
  <c r="AH43" i="12"/>
  <c r="AH45" i="12"/>
  <c r="AH46" i="12"/>
  <c r="AH48" i="12"/>
  <c r="AH49" i="12"/>
  <c r="AH50" i="12"/>
  <c r="AH51" i="12"/>
  <c r="AH52" i="12"/>
  <c r="AH53" i="12"/>
  <c r="AH55" i="12"/>
  <c r="AH56" i="12"/>
  <c r="AH57" i="12"/>
  <c r="AH58" i="12"/>
  <c r="AH59" i="12"/>
  <c r="AH60" i="12"/>
  <c r="AH61" i="12"/>
  <c r="AH62" i="12"/>
  <c r="AH64" i="12"/>
  <c r="AH65" i="12"/>
  <c r="AH66" i="12"/>
  <c r="AH67" i="12"/>
  <c r="AH68" i="12"/>
  <c r="AH69" i="12"/>
  <c r="AH70" i="12"/>
  <c r="AH13" i="8"/>
  <c r="AH14" i="8"/>
  <c r="AH15" i="8"/>
  <c r="AH16" i="8"/>
  <c r="AH17" i="8"/>
  <c r="AH18" i="8"/>
  <c r="AH19" i="8"/>
  <c r="AH32" i="8"/>
  <c r="AH33" i="8"/>
  <c r="AH34" i="8"/>
  <c r="AH35" i="8"/>
  <c r="AH36" i="8"/>
  <c r="AH37" i="8"/>
  <c r="AH38" i="8"/>
  <c r="AH39" i="8"/>
  <c r="AH40" i="8"/>
  <c r="AH41" i="8"/>
  <c r="AH42" i="8"/>
  <c r="AH14" i="1"/>
  <c r="AH15" i="1"/>
  <c r="AH17" i="1"/>
  <c r="AH18" i="1"/>
  <c r="AH19" i="1"/>
  <c r="AH21" i="1"/>
  <c r="AH22" i="1"/>
  <c r="AH24" i="1"/>
  <c r="AH25" i="1"/>
  <c r="AH27" i="1"/>
  <c r="AH28" i="1"/>
  <c r="AH29" i="1"/>
  <c r="AH30" i="1"/>
  <c r="AH31" i="1"/>
  <c r="AH32" i="1"/>
  <c r="AH33" i="1"/>
  <c r="AH35" i="1"/>
  <c r="AH36" i="1"/>
  <c r="AH38" i="1"/>
  <c r="AH39" i="1"/>
  <c r="AH40" i="1"/>
  <c r="AH42" i="1"/>
  <c r="AH43" i="1"/>
  <c r="AH45" i="1"/>
  <c r="AH46" i="1"/>
  <c r="AH48" i="1"/>
  <c r="AH49" i="1"/>
  <c r="AH50" i="1"/>
  <c r="AH51" i="1"/>
  <c r="AH52" i="1"/>
  <c r="AH53" i="1"/>
  <c r="AH55" i="1"/>
  <c r="AH56" i="1"/>
  <c r="AH57" i="1"/>
  <c r="AH58" i="1"/>
  <c r="AH59" i="1"/>
  <c r="AH60" i="1"/>
  <c r="AH61" i="1"/>
  <c r="AH62" i="1"/>
  <c r="AH64" i="1"/>
  <c r="AH65" i="1"/>
  <c r="AH66" i="1"/>
  <c r="AH67" i="1"/>
  <c r="AH68" i="1"/>
  <c r="AH69" i="1"/>
  <c r="AH70" i="1"/>
  <c r="AG14" i="12"/>
  <c r="AG15" i="12"/>
  <c r="AG17" i="12"/>
  <c r="AG18" i="12"/>
  <c r="AG19" i="12"/>
  <c r="AG21" i="12"/>
  <c r="AG22" i="12"/>
  <c r="AG24" i="12"/>
  <c r="AG25" i="12"/>
  <c r="AG27" i="12"/>
  <c r="AG28" i="12"/>
  <c r="AG29" i="12"/>
  <c r="AG30" i="12"/>
  <c r="AG31" i="12"/>
  <c r="AG32" i="12"/>
  <c r="AG33" i="12"/>
  <c r="AG35" i="12"/>
  <c r="AG36" i="12"/>
  <c r="AG38" i="12"/>
  <c r="AG39" i="12"/>
  <c r="AG40" i="12"/>
  <c r="AG42" i="12"/>
  <c r="AG43" i="12"/>
  <c r="AG45" i="12"/>
  <c r="AG46" i="12"/>
  <c r="AG48" i="12"/>
  <c r="AG49" i="12"/>
  <c r="AG50" i="12"/>
  <c r="AG51" i="12"/>
  <c r="AG52" i="12"/>
  <c r="AG53" i="12"/>
  <c r="AG55" i="12"/>
  <c r="AG56" i="12"/>
  <c r="AG57" i="12"/>
  <c r="AG58" i="12"/>
  <c r="AG59" i="12"/>
  <c r="AG60" i="12"/>
  <c r="AG61" i="12"/>
  <c r="AG62" i="12"/>
  <c r="AG64" i="12"/>
  <c r="AG65" i="12"/>
  <c r="AG66" i="12"/>
  <c r="AG67" i="12"/>
  <c r="AG68" i="12"/>
  <c r="AG69" i="12"/>
  <c r="AG70" i="12"/>
  <c r="AG14" i="8"/>
  <c r="AG15" i="8"/>
  <c r="AG16" i="8"/>
  <c r="AG17" i="8"/>
  <c r="AG18" i="8"/>
  <c r="AG19" i="8"/>
  <c r="AG32" i="8"/>
  <c r="AG33" i="8"/>
  <c r="AG34" i="8"/>
  <c r="AG35" i="8"/>
  <c r="AG36" i="8"/>
  <c r="AG37" i="8"/>
  <c r="AG38" i="8"/>
  <c r="AG39" i="8"/>
  <c r="AG40" i="8"/>
  <c r="AG41" i="8"/>
  <c r="AG42" i="8"/>
  <c r="AG14" i="1"/>
  <c r="AG15" i="1"/>
  <c r="AG17" i="1"/>
  <c r="AG18" i="1"/>
  <c r="AG19" i="1"/>
  <c r="AG21" i="1"/>
  <c r="AG22" i="1"/>
  <c r="AG24" i="1"/>
  <c r="AG25" i="1"/>
  <c r="AG27" i="1"/>
  <c r="AG28" i="1"/>
  <c r="AG29" i="1"/>
  <c r="AG30" i="1"/>
  <c r="AG31" i="1"/>
  <c r="AG32" i="1"/>
  <c r="AG33" i="1"/>
  <c r="AG35" i="1"/>
  <c r="AG36" i="1"/>
  <c r="AG38" i="1"/>
  <c r="AG39" i="1"/>
  <c r="AG40" i="1"/>
  <c r="AG42" i="1"/>
  <c r="AG43" i="1"/>
  <c r="AG45" i="1"/>
  <c r="AG46" i="1"/>
  <c r="AG48" i="1"/>
  <c r="AG49" i="1"/>
  <c r="AG50" i="1"/>
  <c r="AG51" i="1"/>
  <c r="AG52" i="1"/>
  <c r="AG53" i="1"/>
  <c r="AG55" i="1"/>
  <c r="AG56" i="1"/>
  <c r="AG57" i="1"/>
  <c r="AG58" i="1"/>
  <c r="AG59" i="1"/>
  <c r="AG60" i="1"/>
  <c r="AG61" i="1"/>
  <c r="AG62" i="1"/>
  <c r="AG64" i="1"/>
  <c r="AG65" i="1"/>
  <c r="AG66" i="1"/>
  <c r="AG67" i="1"/>
  <c r="AG68" i="1"/>
  <c r="AG69" i="1"/>
  <c r="AG70" i="1"/>
  <c r="AG13" i="8"/>
  <c r="AF14" i="12"/>
  <c r="AF15" i="12"/>
  <c r="AF17" i="12"/>
  <c r="AF18" i="12"/>
  <c r="AF19" i="12"/>
  <c r="AF21" i="12"/>
  <c r="AF22" i="12"/>
  <c r="AF24" i="12"/>
  <c r="AF25" i="12"/>
  <c r="AF27" i="12"/>
  <c r="AF28" i="12"/>
  <c r="AF29" i="12"/>
  <c r="AF30" i="12"/>
  <c r="AF31" i="12"/>
  <c r="AF32" i="12"/>
  <c r="AF33" i="12"/>
  <c r="AF35" i="12"/>
  <c r="AF36" i="12"/>
  <c r="AF38" i="12"/>
  <c r="AF39" i="12"/>
  <c r="AF40" i="12"/>
  <c r="AF42" i="12"/>
  <c r="AF43" i="12"/>
  <c r="AF45" i="12"/>
  <c r="AF46" i="12"/>
  <c r="AF48" i="12"/>
  <c r="AF49" i="12"/>
  <c r="AF50" i="12"/>
  <c r="AF51" i="12"/>
  <c r="AF52" i="12"/>
  <c r="AF53" i="12"/>
  <c r="AF55" i="12"/>
  <c r="AF56" i="12"/>
  <c r="AF57" i="12"/>
  <c r="AF58" i="12"/>
  <c r="AF59" i="12"/>
  <c r="AF60" i="12"/>
  <c r="AF61" i="12"/>
  <c r="AF62" i="12"/>
  <c r="AF64" i="12"/>
  <c r="AF65" i="12"/>
  <c r="AF66" i="12"/>
  <c r="AF67" i="12"/>
  <c r="AF68" i="12"/>
  <c r="AF69" i="12"/>
  <c r="AF70" i="12"/>
  <c r="AF14" i="8"/>
  <c r="AF15" i="8"/>
  <c r="AF16" i="8"/>
  <c r="AF17" i="8"/>
  <c r="AF18" i="8"/>
  <c r="AF19" i="8"/>
  <c r="AF32" i="8"/>
  <c r="AF33" i="8"/>
  <c r="AF34" i="8"/>
  <c r="AF35" i="8"/>
  <c r="AF36" i="8"/>
  <c r="AF37" i="8"/>
  <c r="AF38" i="8"/>
  <c r="AF39" i="8"/>
  <c r="AF40" i="8"/>
  <c r="AF41" i="8"/>
  <c r="AF42" i="8"/>
  <c r="AF14" i="1"/>
  <c r="AF15" i="1"/>
  <c r="AF17" i="1"/>
  <c r="AF18" i="1"/>
  <c r="AF19" i="1"/>
  <c r="AF21" i="1"/>
  <c r="AF22" i="1"/>
  <c r="AF24" i="1"/>
  <c r="AF25" i="1"/>
  <c r="AF27" i="1"/>
  <c r="AF28" i="1"/>
  <c r="AF29" i="1"/>
  <c r="AF30" i="1"/>
  <c r="AF31" i="1"/>
  <c r="AF32" i="1"/>
  <c r="AF33" i="1"/>
  <c r="AF35" i="1"/>
  <c r="AF36" i="1"/>
  <c r="AF38" i="1"/>
  <c r="AF39" i="1"/>
  <c r="AF40" i="1"/>
  <c r="AF42" i="1"/>
  <c r="AF43" i="1"/>
  <c r="AF45" i="1"/>
  <c r="AF46" i="1"/>
  <c r="AF48" i="1"/>
  <c r="AF49" i="1"/>
  <c r="AF50" i="1"/>
  <c r="AF51" i="1"/>
  <c r="AF52" i="1"/>
  <c r="AF53" i="1"/>
  <c r="AF55" i="1"/>
  <c r="AF56" i="1"/>
  <c r="AF57" i="1"/>
  <c r="AF58" i="1"/>
  <c r="AF59" i="1"/>
  <c r="AF60" i="1"/>
  <c r="AF61" i="1"/>
  <c r="AF62" i="1"/>
  <c r="AF64" i="1"/>
  <c r="AF65" i="1"/>
  <c r="AF66" i="1"/>
  <c r="AF67" i="1"/>
  <c r="AF68" i="1"/>
  <c r="AF69" i="1"/>
  <c r="AF70" i="1"/>
  <c r="AF13" i="8"/>
  <c r="AD14" i="12"/>
  <c r="AD15" i="12"/>
  <c r="AD17" i="12"/>
  <c r="AD18" i="12"/>
  <c r="AD19" i="12"/>
  <c r="AD21" i="12"/>
  <c r="AD22" i="12"/>
  <c r="AD24" i="12"/>
  <c r="AD25" i="12"/>
  <c r="AD27" i="12"/>
  <c r="AD28" i="12"/>
  <c r="AD29" i="12"/>
  <c r="AD30" i="12"/>
  <c r="AD31" i="12"/>
  <c r="AD32" i="12"/>
  <c r="AD33" i="12"/>
  <c r="AD35" i="12"/>
  <c r="AD36" i="12"/>
  <c r="AD38" i="12"/>
  <c r="AD39" i="12"/>
  <c r="AD40" i="12"/>
  <c r="AD42" i="12"/>
  <c r="AD43" i="12"/>
  <c r="AD45" i="12"/>
  <c r="AD46" i="12"/>
  <c r="AD48" i="12"/>
  <c r="AD49" i="12"/>
  <c r="AD50" i="12"/>
  <c r="AD51" i="12"/>
  <c r="AD52" i="12"/>
  <c r="AD53" i="12"/>
  <c r="AD55" i="12"/>
  <c r="AD56" i="12"/>
  <c r="AD57" i="12"/>
  <c r="AD58" i="12"/>
  <c r="AD59" i="12"/>
  <c r="AD60" i="12"/>
  <c r="AD61" i="12"/>
  <c r="AD62" i="12"/>
  <c r="AD64" i="12"/>
  <c r="AD65" i="12"/>
  <c r="AD66" i="12"/>
  <c r="AD67" i="12"/>
  <c r="AD68" i="12"/>
  <c r="AD69" i="12"/>
  <c r="AD70" i="12"/>
  <c r="AD14" i="8"/>
  <c r="AD15" i="8"/>
  <c r="AD16" i="8"/>
  <c r="AD17" i="8"/>
  <c r="AD18" i="8"/>
  <c r="AD19" i="8"/>
  <c r="AD32" i="8"/>
  <c r="AD33" i="8"/>
  <c r="AD34" i="8"/>
  <c r="AD35" i="8"/>
  <c r="AD36" i="8"/>
  <c r="AD37" i="8"/>
  <c r="AD38" i="8"/>
  <c r="AD39" i="8"/>
  <c r="AD40" i="8"/>
  <c r="AD41" i="8"/>
  <c r="AD42" i="8"/>
  <c r="AD14" i="1"/>
  <c r="AD15" i="1"/>
  <c r="AD17" i="1"/>
  <c r="AD18" i="1"/>
  <c r="AD19" i="1"/>
  <c r="AD21" i="1"/>
  <c r="AD22" i="1"/>
  <c r="AD24" i="1"/>
  <c r="AD25" i="1"/>
  <c r="AD27" i="1"/>
  <c r="AD28" i="1"/>
  <c r="AD29" i="1"/>
  <c r="AD30" i="1"/>
  <c r="AD31" i="1"/>
  <c r="AD32" i="1"/>
  <c r="AD33" i="1"/>
  <c r="AD35" i="1"/>
  <c r="AD36" i="1"/>
  <c r="AD38" i="1"/>
  <c r="AD39" i="1"/>
  <c r="AD40" i="1"/>
  <c r="AD42" i="1"/>
  <c r="AD43" i="1"/>
  <c r="AD45" i="1"/>
  <c r="AD46" i="1"/>
  <c r="AD48" i="1"/>
  <c r="AD49" i="1"/>
  <c r="AD50" i="1"/>
  <c r="AD51" i="1"/>
  <c r="AD52" i="1"/>
  <c r="AD53" i="1"/>
  <c r="AD55" i="1"/>
  <c r="AD56" i="1"/>
  <c r="AD57" i="1"/>
  <c r="AD58" i="1"/>
  <c r="AD59" i="1"/>
  <c r="AD60" i="1"/>
  <c r="AD61" i="1"/>
  <c r="AD62" i="1"/>
  <c r="AD64" i="1"/>
  <c r="AD65" i="1"/>
  <c r="AD66" i="1"/>
  <c r="AD67" i="1"/>
  <c r="AD68" i="1"/>
  <c r="AD69" i="1"/>
  <c r="AD70" i="1"/>
  <c r="AD13" i="8"/>
  <c r="AB63" i="12"/>
  <c r="AB54" i="12"/>
  <c r="AB47" i="12"/>
  <c r="AB44" i="12"/>
  <c r="AB41" i="12"/>
  <c r="AB37" i="12"/>
  <c r="AB34" i="12"/>
  <c r="AB26" i="12"/>
  <c r="AB23" i="12"/>
  <c r="AB20" i="12"/>
  <c r="AB16" i="12"/>
  <c r="AB13" i="12"/>
  <c r="AB70" i="13"/>
  <c r="AB69" i="13"/>
  <c r="AB68" i="13"/>
  <c r="AB67" i="13"/>
  <c r="AB66" i="13"/>
  <c r="AB65" i="13"/>
  <c r="AB64" i="13"/>
  <c r="AB62" i="13"/>
  <c r="AB61" i="13"/>
  <c r="AB60" i="13"/>
  <c r="AB59" i="13"/>
  <c r="AB58" i="13"/>
  <c r="AB57" i="13"/>
  <c r="AB56" i="13"/>
  <c r="AB55" i="13"/>
  <c r="AB53" i="13"/>
  <c r="AB52" i="13"/>
  <c r="AB51" i="13"/>
  <c r="AB50" i="13"/>
  <c r="AB49" i="13"/>
  <c r="AB48" i="13"/>
  <c r="AB46" i="13"/>
  <c r="AB45" i="13"/>
  <c r="AB43" i="13"/>
  <c r="AB42" i="13"/>
  <c r="AB40" i="13"/>
  <c r="AB39" i="13"/>
  <c r="AB38" i="13"/>
  <c r="AB36" i="13"/>
  <c r="AB35" i="13"/>
  <c r="AB33" i="13"/>
  <c r="AB32" i="13"/>
  <c r="AB31" i="13"/>
  <c r="AB30" i="13"/>
  <c r="AB29" i="13"/>
  <c r="AB28" i="13"/>
  <c r="AB27" i="13"/>
  <c r="AB25" i="13"/>
  <c r="AB24" i="13"/>
  <c r="AB22" i="13"/>
  <c r="AB21" i="13"/>
  <c r="AB19" i="13"/>
  <c r="AB18" i="13"/>
  <c r="AB17" i="13"/>
  <c r="AB15" i="13"/>
  <c r="AB14" i="13"/>
  <c r="AB43" i="8"/>
  <c r="AB63" i="1"/>
  <c r="AB54" i="1"/>
  <c r="AB47" i="1"/>
  <c r="AB44" i="1"/>
  <c r="AB41" i="1"/>
  <c r="AB37" i="1"/>
  <c r="AB34" i="1"/>
  <c r="AB26" i="1"/>
  <c r="AB23" i="1"/>
  <c r="AB20" i="1"/>
  <c r="AB16" i="1"/>
  <c r="AB16" i="13" s="1"/>
  <c r="AB13" i="1"/>
  <c r="Q14" i="12"/>
  <c r="Q15" i="12"/>
  <c r="Q17" i="12"/>
  <c r="Q18" i="12"/>
  <c r="Q19" i="12"/>
  <c r="Q21" i="12"/>
  <c r="Q22" i="12"/>
  <c r="Q24" i="12"/>
  <c r="Q25" i="12"/>
  <c r="Q27" i="12"/>
  <c r="Q28" i="12"/>
  <c r="Q29" i="12"/>
  <c r="Q30" i="12"/>
  <c r="Q31" i="12"/>
  <c r="Q32" i="12"/>
  <c r="Q33" i="12"/>
  <c r="Q35" i="12"/>
  <c r="Q36" i="12"/>
  <c r="Q38" i="12"/>
  <c r="Q39" i="12"/>
  <c r="Q40" i="12"/>
  <c r="Q42" i="12"/>
  <c r="Q43" i="12"/>
  <c r="Q45" i="12"/>
  <c r="Q46" i="12"/>
  <c r="Q48" i="12"/>
  <c r="Q49" i="12"/>
  <c r="Q50" i="12"/>
  <c r="Q51" i="12"/>
  <c r="Q52" i="12"/>
  <c r="Q53" i="12"/>
  <c r="Q55" i="12"/>
  <c r="Q56" i="12"/>
  <c r="Q57" i="12"/>
  <c r="Q58" i="12"/>
  <c r="Q59" i="12"/>
  <c r="Q60" i="12"/>
  <c r="Q61" i="12"/>
  <c r="Q62" i="12"/>
  <c r="Q64" i="12"/>
  <c r="Q65" i="12"/>
  <c r="Q66" i="12"/>
  <c r="Q67" i="12"/>
  <c r="Q68" i="12"/>
  <c r="Q69" i="12"/>
  <c r="Q70" i="12"/>
  <c r="Q14" i="8"/>
  <c r="Q15" i="8"/>
  <c r="Q16" i="8"/>
  <c r="Q17" i="8"/>
  <c r="Q18" i="8"/>
  <c r="Q19" i="8"/>
  <c r="Q32" i="8"/>
  <c r="Q33" i="8"/>
  <c r="Q34" i="8"/>
  <c r="Q35" i="8"/>
  <c r="Q36" i="8"/>
  <c r="Q37" i="8"/>
  <c r="Q38" i="8"/>
  <c r="Q39" i="8"/>
  <c r="Q40" i="8"/>
  <c r="Q41" i="8"/>
  <c r="Q42" i="8"/>
  <c r="Q14" i="1"/>
  <c r="Q15" i="1"/>
  <c r="Q17" i="1"/>
  <c r="Q18" i="1"/>
  <c r="Q19" i="1"/>
  <c r="Q21" i="1"/>
  <c r="Q22" i="1"/>
  <c r="Q24" i="1"/>
  <c r="Q25" i="1"/>
  <c r="Q27" i="1"/>
  <c r="Q28" i="1"/>
  <c r="Q29" i="1"/>
  <c r="Q30" i="1"/>
  <c r="Q31" i="1"/>
  <c r="Q32" i="1"/>
  <c r="Q33" i="1"/>
  <c r="Q35" i="1"/>
  <c r="Q36" i="1"/>
  <c r="Q38" i="1"/>
  <c r="Q39" i="1"/>
  <c r="Q40" i="1"/>
  <c r="Q42" i="1"/>
  <c r="Q43" i="1"/>
  <c r="Q45" i="1"/>
  <c r="Q46" i="1"/>
  <c r="Q48" i="1"/>
  <c r="Q49" i="1"/>
  <c r="Q50" i="1"/>
  <c r="Q51" i="1"/>
  <c r="Q52" i="1"/>
  <c r="Q53" i="1"/>
  <c r="Q55" i="1"/>
  <c r="Q56" i="1"/>
  <c r="Q57" i="1"/>
  <c r="Q58" i="1"/>
  <c r="Q59" i="1"/>
  <c r="Q60" i="1"/>
  <c r="Q61" i="1"/>
  <c r="Q62" i="1"/>
  <c r="Q64" i="1"/>
  <c r="Q65" i="1"/>
  <c r="Q66" i="1"/>
  <c r="Q67" i="1"/>
  <c r="Q68" i="1"/>
  <c r="Q69" i="1"/>
  <c r="Q70" i="1"/>
  <c r="Q13" i="8"/>
  <c r="N53" i="12"/>
  <c r="AK26" i="8" l="1"/>
  <c r="AL26" i="8"/>
  <c r="AK27" i="8"/>
  <c r="AL27" i="8"/>
  <c r="AK20" i="8"/>
  <c r="AL20" i="8"/>
  <c r="AL31" i="8"/>
  <c r="AL24" i="8"/>
  <c r="AM29" i="8"/>
  <c r="AL28" i="8"/>
  <c r="AB20" i="13"/>
  <c r="AK53" i="12"/>
  <c r="AI61" i="13"/>
  <c r="AI57" i="13"/>
  <c r="AI58" i="13"/>
  <c r="AB71" i="1"/>
  <c r="AB41" i="13"/>
  <c r="AB44" i="13"/>
  <c r="AB47" i="13"/>
  <c r="AB54" i="13"/>
  <c r="AB63" i="13"/>
  <c r="AB34" i="13"/>
  <c r="AB37" i="13"/>
  <c r="AB71" i="12"/>
  <c r="AB23" i="13"/>
  <c r="AB13" i="13"/>
  <c r="AB26" i="13"/>
  <c r="P63" i="12"/>
  <c r="O63" i="12"/>
  <c r="P54" i="12"/>
  <c r="O54" i="12"/>
  <c r="P47" i="12"/>
  <c r="O47" i="12"/>
  <c r="Q47" i="12" s="1"/>
  <c r="P44" i="12"/>
  <c r="O44" i="12"/>
  <c r="P41" i="12"/>
  <c r="O41" i="12"/>
  <c r="P37" i="12"/>
  <c r="O37" i="12"/>
  <c r="P34" i="12"/>
  <c r="O34" i="12"/>
  <c r="P26" i="12"/>
  <c r="O26" i="12"/>
  <c r="Q26" i="12" s="1"/>
  <c r="P23" i="12"/>
  <c r="O23" i="12"/>
  <c r="P20" i="12"/>
  <c r="O20" i="12"/>
  <c r="P16" i="12"/>
  <c r="O16" i="12"/>
  <c r="P13" i="12"/>
  <c r="O13" i="12"/>
  <c r="P70" i="13"/>
  <c r="O70" i="13"/>
  <c r="P69" i="13"/>
  <c r="O69" i="13"/>
  <c r="P68" i="13"/>
  <c r="O68" i="13"/>
  <c r="P67" i="13"/>
  <c r="O67" i="13"/>
  <c r="P66" i="13"/>
  <c r="O66" i="13"/>
  <c r="Q66" i="13" s="1"/>
  <c r="P65" i="13"/>
  <c r="O65" i="13"/>
  <c r="Q65" i="13" s="1"/>
  <c r="P64" i="13"/>
  <c r="O64" i="13"/>
  <c r="P62" i="13"/>
  <c r="O62" i="13"/>
  <c r="P61" i="13"/>
  <c r="O61" i="13"/>
  <c r="P60" i="13"/>
  <c r="O60" i="13"/>
  <c r="P59" i="13"/>
  <c r="O59" i="13"/>
  <c r="P58" i="13"/>
  <c r="O58" i="13"/>
  <c r="P57" i="13"/>
  <c r="O57" i="13"/>
  <c r="P56" i="13"/>
  <c r="O56" i="13"/>
  <c r="P55" i="13"/>
  <c r="O55" i="13"/>
  <c r="P53" i="13"/>
  <c r="O53" i="13"/>
  <c r="P52" i="13"/>
  <c r="O52" i="13"/>
  <c r="P51" i="13"/>
  <c r="O51" i="13"/>
  <c r="P50" i="13"/>
  <c r="O50" i="13"/>
  <c r="Q50" i="13" s="1"/>
  <c r="P49" i="13"/>
  <c r="O49" i="13"/>
  <c r="Q49" i="13" s="1"/>
  <c r="P48" i="13"/>
  <c r="O48" i="13"/>
  <c r="P46" i="13"/>
  <c r="O46" i="13"/>
  <c r="P45" i="13"/>
  <c r="O45" i="13"/>
  <c r="P43" i="13"/>
  <c r="O43" i="13"/>
  <c r="Q43" i="13" s="1"/>
  <c r="P42" i="13"/>
  <c r="O42" i="13"/>
  <c r="P40" i="13"/>
  <c r="O40" i="13"/>
  <c r="P39" i="13"/>
  <c r="O39" i="13"/>
  <c r="P38" i="13"/>
  <c r="O38" i="13"/>
  <c r="P36" i="13"/>
  <c r="O36" i="13"/>
  <c r="P35" i="13"/>
  <c r="O35" i="13"/>
  <c r="P33" i="13"/>
  <c r="O33" i="13"/>
  <c r="P32" i="13"/>
  <c r="O32" i="13"/>
  <c r="P31" i="13"/>
  <c r="O31" i="13"/>
  <c r="Q31" i="13" s="1"/>
  <c r="P30" i="13"/>
  <c r="O30" i="13"/>
  <c r="P29" i="13"/>
  <c r="O29" i="13"/>
  <c r="P28" i="13"/>
  <c r="O28" i="13"/>
  <c r="P27" i="13"/>
  <c r="O27" i="13"/>
  <c r="Q27" i="13" s="1"/>
  <c r="P25" i="13"/>
  <c r="O25" i="13"/>
  <c r="Q25" i="13" s="1"/>
  <c r="P24" i="13"/>
  <c r="O24" i="13"/>
  <c r="P22" i="13"/>
  <c r="O22" i="13"/>
  <c r="P21" i="13"/>
  <c r="O21" i="13"/>
  <c r="P19" i="13"/>
  <c r="O19" i="13"/>
  <c r="P18" i="13"/>
  <c r="O18" i="13"/>
  <c r="P17" i="13"/>
  <c r="O17" i="13"/>
  <c r="P15" i="13"/>
  <c r="O15" i="13"/>
  <c r="P14" i="13"/>
  <c r="O14" i="13"/>
  <c r="P43" i="8"/>
  <c r="O43" i="8"/>
  <c r="Q43" i="8" s="1"/>
  <c r="P63" i="1"/>
  <c r="O63" i="1"/>
  <c r="P54" i="1"/>
  <c r="O54" i="1"/>
  <c r="P47" i="1"/>
  <c r="O47" i="1"/>
  <c r="P44" i="1"/>
  <c r="O44" i="1"/>
  <c r="P41" i="1"/>
  <c r="O41" i="1"/>
  <c r="P37" i="1"/>
  <c r="O37" i="1"/>
  <c r="P34" i="1"/>
  <c r="O34" i="1"/>
  <c r="P26" i="1"/>
  <c r="O26" i="1"/>
  <c r="P23" i="1"/>
  <c r="O23" i="1"/>
  <c r="P20" i="1"/>
  <c r="O20" i="1"/>
  <c r="P16" i="1"/>
  <c r="O16" i="1"/>
  <c r="P13" i="1"/>
  <c r="O13" i="1"/>
  <c r="M63" i="12"/>
  <c r="M54" i="12"/>
  <c r="M47" i="12"/>
  <c r="M44" i="12"/>
  <c r="M41" i="12"/>
  <c r="M37" i="12"/>
  <c r="M34" i="12"/>
  <c r="M26" i="12"/>
  <c r="M23" i="12"/>
  <c r="M20" i="12"/>
  <c r="M16" i="12"/>
  <c r="M13" i="12"/>
  <c r="M70" i="13"/>
  <c r="M69" i="13"/>
  <c r="M68" i="13"/>
  <c r="M67" i="13"/>
  <c r="M66" i="13"/>
  <c r="M65" i="13"/>
  <c r="M64" i="13"/>
  <c r="M62" i="13"/>
  <c r="M61" i="13"/>
  <c r="M60" i="13"/>
  <c r="M59" i="13"/>
  <c r="M58" i="13"/>
  <c r="M57" i="13"/>
  <c r="M56" i="13"/>
  <c r="M55" i="13"/>
  <c r="M53" i="13"/>
  <c r="M52" i="13"/>
  <c r="M51" i="13"/>
  <c r="M50" i="13"/>
  <c r="M49" i="13"/>
  <c r="M48" i="13"/>
  <c r="M46" i="13"/>
  <c r="M45" i="13"/>
  <c r="M43" i="13"/>
  <c r="M42" i="13"/>
  <c r="M40" i="13"/>
  <c r="M39" i="13"/>
  <c r="M38" i="13"/>
  <c r="M36" i="13"/>
  <c r="M35" i="13"/>
  <c r="M33" i="13"/>
  <c r="M32" i="13"/>
  <c r="M31" i="13"/>
  <c r="M30" i="13"/>
  <c r="M29" i="13"/>
  <c r="M28" i="13"/>
  <c r="M27" i="13"/>
  <c r="M25" i="13"/>
  <c r="M24" i="13"/>
  <c r="M22" i="13"/>
  <c r="M21" i="13"/>
  <c r="M19" i="13"/>
  <c r="M18" i="13"/>
  <c r="M17" i="13"/>
  <c r="M15" i="13"/>
  <c r="M14" i="13"/>
  <c r="M43" i="8"/>
  <c r="M63" i="1"/>
  <c r="M54" i="1"/>
  <c r="M47" i="1"/>
  <c r="M44" i="1"/>
  <c r="M41" i="1"/>
  <c r="M37" i="1"/>
  <c r="M34" i="1"/>
  <c r="M26" i="1"/>
  <c r="M23" i="1"/>
  <c r="M20" i="1"/>
  <c r="M16" i="1"/>
  <c r="M13" i="1"/>
  <c r="S63" i="12"/>
  <c r="R63" i="12"/>
  <c r="S54" i="12"/>
  <c r="R54" i="12"/>
  <c r="S47" i="12"/>
  <c r="R47" i="12"/>
  <c r="S44" i="12"/>
  <c r="R44" i="12"/>
  <c r="S41" i="12"/>
  <c r="R41" i="12"/>
  <c r="S37" i="12"/>
  <c r="R37" i="12"/>
  <c r="S34" i="12"/>
  <c r="R34" i="12"/>
  <c r="S26" i="12"/>
  <c r="R26" i="12"/>
  <c r="S23" i="12"/>
  <c r="R23" i="12"/>
  <c r="S20" i="12"/>
  <c r="R20" i="12"/>
  <c r="S16" i="12"/>
  <c r="R16" i="12"/>
  <c r="S13" i="12"/>
  <c r="R13" i="12"/>
  <c r="S70" i="13"/>
  <c r="R70" i="13"/>
  <c r="S69" i="13"/>
  <c r="R69" i="13"/>
  <c r="S68" i="13"/>
  <c r="R68" i="13"/>
  <c r="S67" i="13"/>
  <c r="R67" i="13"/>
  <c r="S66" i="13"/>
  <c r="R66" i="13"/>
  <c r="S65" i="13"/>
  <c r="R65" i="13"/>
  <c r="S64" i="13"/>
  <c r="R64" i="13"/>
  <c r="S62" i="13"/>
  <c r="R62" i="13"/>
  <c r="S61" i="13"/>
  <c r="R61" i="13"/>
  <c r="S60" i="13"/>
  <c r="R60" i="13"/>
  <c r="S59" i="13"/>
  <c r="R59" i="13"/>
  <c r="S58" i="13"/>
  <c r="R58" i="13"/>
  <c r="S57" i="13"/>
  <c r="R57" i="13"/>
  <c r="S56" i="13"/>
  <c r="R56" i="13"/>
  <c r="S55" i="13"/>
  <c r="R55" i="13"/>
  <c r="S53" i="13"/>
  <c r="R53" i="13"/>
  <c r="S52" i="13"/>
  <c r="R52" i="13"/>
  <c r="S51" i="13"/>
  <c r="R51" i="13"/>
  <c r="S50" i="13"/>
  <c r="R50" i="13"/>
  <c r="S49" i="13"/>
  <c r="R49" i="13"/>
  <c r="S48" i="13"/>
  <c r="R48" i="13"/>
  <c r="S46" i="13"/>
  <c r="R46" i="13"/>
  <c r="S45" i="13"/>
  <c r="R45" i="13"/>
  <c r="S43" i="13"/>
  <c r="R43" i="13"/>
  <c r="S42" i="13"/>
  <c r="R42" i="13"/>
  <c r="S40" i="13"/>
  <c r="R40" i="13"/>
  <c r="S39" i="13"/>
  <c r="R39" i="13"/>
  <c r="S38" i="13"/>
  <c r="R38" i="13"/>
  <c r="S36" i="13"/>
  <c r="R36" i="13"/>
  <c r="S35" i="13"/>
  <c r="R35" i="13"/>
  <c r="S33" i="13"/>
  <c r="R33" i="13"/>
  <c r="S32" i="13"/>
  <c r="R32" i="13"/>
  <c r="S31" i="13"/>
  <c r="R31" i="13"/>
  <c r="S30" i="13"/>
  <c r="R30" i="13"/>
  <c r="S29" i="13"/>
  <c r="R29" i="13"/>
  <c r="S28" i="13"/>
  <c r="R28" i="13"/>
  <c r="S27" i="13"/>
  <c r="R27" i="13"/>
  <c r="S25" i="13"/>
  <c r="R25" i="13"/>
  <c r="S24" i="13"/>
  <c r="R24" i="13"/>
  <c r="S22" i="13"/>
  <c r="R22" i="13"/>
  <c r="S21" i="13"/>
  <c r="R21" i="13"/>
  <c r="S19" i="13"/>
  <c r="R19" i="13"/>
  <c r="S18" i="13"/>
  <c r="R18" i="13"/>
  <c r="S17" i="13"/>
  <c r="R17" i="13"/>
  <c r="S15" i="13"/>
  <c r="R15" i="13"/>
  <c r="S14" i="13"/>
  <c r="R14" i="13"/>
  <c r="S43" i="8"/>
  <c r="R43" i="8"/>
  <c r="S63" i="1"/>
  <c r="R63" i="1"/>
  <c r="S54" i="1"/>
  <c r="R54" i="1"/>
  <c r="S47" i="1"/>
  <c r="R47" i="1"/>
  <c r="S44" i="1"/>
  <c r="R44" i="1"/>
  <c r="S41" i="1"/>
  <c r="R41" i="1"/>
  <c r="S37" i="1"/>
  <c r="R37" i="1"/>
  <c r="S34" i="1"/>
  <c r="R34" i="1"/>
  <c r="S26" i="1"/>
  <c r="R26" i="1"/>
  <c r="S23" i="1"/>
  <c r="R23" i="1"/>
  <c r="S20" i="1"/>
  <c r="R20" i="1"/>
  <c r="S16" i="1"/>
  <c r="R16" i="1"/>
  <c r="S13" i="1"/>
  <c r="R13" i="1"/>
  <c r="C8" i="22"/>
  <c r="G14" i="22"/>
  <c r="H14" i="22"/>
  <c r="G15" i="22"/>
  <c r="H15" i="22"/>
  <c r="G16" i="22"/>
  <c r="H16" i="22"/>
  <c r="G17" i="22"/>
  <c r="H17" i="22"/>
  <c r="G18" i="22"/>
  <c r="H18" i="22"/>
  <c r="G19" i="22"/>
  <c r="H19" i="22"/>
  <c r="G20" i="22"/>
  <c r="H20" i="22"/>
  <c r="G21" i="22"/>
  <c r="H21" i="22"/>
  <c r="G22" i="22"/>
  <c r="H22" i="22"/>
  <c r="G24" i="22"/>
  <c r="H24" i="22"/>
  <c r="G25" i="22"/>
  <c r="H25" i="22"/>
  <c r="G27" i="22"/>
  <c r="H27" i="22"/>
  <c r="G28" i="22"/>
  <c r="H28" i="22"/>
  <c r="G29" i="22"/>
  <c r="H29" i="22"/>
  <c r="G30" i="22"/>
  <c r="H30" i="22"/>
  <c r="G31" i="22"/>
  <c r="H31" i="22"/>
  <c r="G32" i="22"/>
  <c r="H32" i="22"/>
  <c r="G33" i="22"/>
  <c r="H33" i="22"/>
  <c r="G35" i="22"/>
  <c r="H35" i="22"/>
  <c r="G36" i="22"/>
  <c r="H36" i="22"/>
  <c r="G38" i="22"/>
  <c r="H38" i="22"/>
  <c r="G39" i="22"/>
  <c r="H39" i="22"/>
  <c r="G40" i="22"/>
  <c r="H40" i="22"/>
  <c r="G42" i="22"/>
  <c r="H42" i="22"/>
  <c r="G43" i="22"/>
  <c r="H43" i="22"/>
  <c r="G45" i="22"/>
  <c r="H45" i="22"/>
  <c r="G46" i="22"/>
  <c r="H46" i="22"/>
  <c r="G48" i="22"/>
  <c r="H48" i="22"/>
  <c r="G49" i="22"/>
  <c r="H49" i="22"/>
  <c r="G50" i="22"/>
  <c r="H50" i="22"/>
  <c r="G51" i="22"/>
  <c r="H51" i="22"/>
  <c r="G52" i="22"/>
  <c r="H52" i="22"/>
  <c r="G53" i="22"/>
  <c r="H53" i="22"/>
  <c r="G55" i="22"/>
  <c r="H55" i="22"/>
  <c r="G56" i="22"/>
  <c r="H56" i="22"/>
  <c r="G57" i="22"/>
  <c r="H57" i="22"/>
  <c r="G58" i="22"/>
  <c r="H58" i="22"/>
  <c r="G59" i="22"/>
  <c r="H59" i="22"/>
  <c r="G60" i="22"/>
  <c r="H60" i="22"/>
  <c r="G61" i="22"/>
  <c r="H61" i="22"/>
  <c r="G62" i="22"/>
  <c r="H62" i="22"/>
  <c r="G64" i="22"/>
  <c r="H64" i="22"/>
  <c r="G65" i="22"/>
  <c r="H65" i="22"/>
  <c r="G66" i="22"/>
  <c r="H66" i="22"/>
  <c r="G67" i="22"/>
  <c r="H67" i="22"/>
  <c r="G68" i="22"/>
  <c r="H68" i="22"/>
  <c r="G69" i="22"/>
  <c r="H69" i="22"/>
  <c r="G70" i="22"/>
  <c r="H70" i="22"/>
  <c r="F63" i="22"/>
  <c r="E63" i="22"/>
  <c r="D63" i="22"/>
  <c r="C63" i="22"/>
  <c r="F54" i="22"/>
  <c r="E54" i="22"/>
  <c r="D54" i="22"/>
  <c r="C54" i="22"/>
  <c r="F47" i="22"/>
  <c r="E47" i="22"/>
  <c r="D47" i="22"/>
  <c r="C47" i="22"/>
  <c r="F44" i="22"/>
  <c r="E44" i="22"/>
  <c r="D44" i="22"/>
  <c r="C44" i="22"/>
  <c r="F41" i="22"/>
  <c r="E41" i="22"/>
  <c r="D41" i="22"/>
  <c r="C41" i="22"/>
  <c r="F37" i="22"/>
  <c r="E37" i="22"/>
  <c r="D37" i="22"/>
  <c r="C37" i="22"/>
  <c r="F34" i="22"/>
  <c r="E34" i="22"/>
  <c r="D34" i="22"/>
  <c r="C34" i="22"/>
  <c r="A27" i="22"/>
  <c r="F26" i="22"/>
  <c r="E26" i="22"/>
  <c r="D26" i="22"/>
  <c r="C26" i="22"/>
  <c r="F23" i="22"/>
  <c r="E23" i="22"/>
  <c r="D23" i="22"/>
  <c r="C23" i="22"/>
  <c r="F20" i="22"/>
  <c r="E20" i="22"/>
  <c r="D20" i="22"/>
  <c r="C20" i="22"/>
  <c r="F16" i="22"/>
  <c r="E16" i="22"/>
  <c r="D16" i="22"/>
  <c r="C16" i="22"/>
  <c r="F13" i="22"/>
  <c r="E13" i="22"/>
  <c r="D13" i="22"/>
  <c r="C13" i="22"/>
  <c r="A13" i="22"/>
  <c r="C56" i="13"/>
  <c r="D56" i="13"/>
  <c r="E56" i="13"/>
  <c r="F56" i="13"/>
  <c r="G56" i="13"/>
  <c r="I56" i="13"/>
  <c r="J56" i="13"/>
  <c r="H56" i="17" s="1"/>
  <c r="K56" i="13"/>
  <c r="T56" i="13"/>
  <c r="U56" i="13"/>
  <c r="V56" i="13"/>
  <c r="W56" i="13"/>
  <c r="Y56" i="13"/>
  <c r="Z56" i="13"/>
  <c r="AG56" i="13" s="1"/>
  <c r="AA56" i="13"/>
  <c r="AH56" i="13" s="1"/>
  <c r="AC56" i="13"/>
  <c r="AI56" i="13" s="1"/>
  <c r="AE56" i="13"/>
  <c r="C57" i="13"/>
  <c r="D57" i="13"/>
  <c r="E57" i="13"/>
  <c r="F57" i="13"/>
  <c r="G57" i="13"/>
  <c r="I57" i="13"/>
  <c r="J57" i="13"/>
  <c r="H57" i="17" s="1"/>
  <c r="K57" i="13"/>
  <c r="T57" i="13"/>
  <c r="U57" i="13"/>
  <c r="V57" i="13"/>
  <c r="W57" i="13"/>
  <c r="Y57" i="13"/>
  <c r="Z57" i="13"/>
  <c r="AG57" i="13" s="1"/>
  <c r="AA57" i="13"/>
  <c r="AH57" i="13" s="1"/>
  <c r="AC57" i="13"/>
  <c r="AE57" i="13"/>
  <c r="AF57" i="13" s="1"/>
  <c r="C58" i="13"/>
  <c r="D58" i="13"/>
  <c r="E58" i="13"/>
  <c r="F58" i="13"/>
  <c r="G58" i="13"/>
  <c r="I58" i="13"/>
  <c r="J58" i="13"/>
  <c r="H58" i="17" s="1"/>
  <c r="K58" i="13"/>
  <c r="T58" i="13"/>
  <c r="U58" i="13"/>
  <c r="V58" i="13"/>
  <c r="W58" i="13"/>
  <c r="Y58" i="13"/>
  <c r="Z58" i="13"/>
  <c r="AG58" i="13" s="1"/>
  <c r="AA58" i="13"/>
  <c r="AH58" i="13" s="1"/>
  <c r="AC58" i="13"/>
  <c r="AE58" i="13"/>
  <c r="C59" i="13"/>
  <c r="D59" i="13"/>
  <c r="E59" i="13"/>
  <c r="F59" i="13"/>
  <c r="G59" i="13"/>
  <c r="I59" i="13"/>
  <c r="J59" i="13"/>
  <c r="H59" i="17" s="1"/>
  <c r="K59" i="13"/>
  <c r="T59" i="13"/>
  <c r="U59" i="13"/>
  <c r="V59" i="13"/>
  <c r="W59" i="13"/>
  <c r="Y59" i="13"/>
  <c r="Z59" i="13"/>
  <c r="AA59" i="13"/>
  <c r="AH59" i="13" s="1"/>
  <c r="AC59" i="13"/>
  <c r="AI59" i="13" s="1"/>
  <c r="AE59" i="13"/>
  <c r="C60" i="13"/>
  <c r="D60" i="13"/>
  <c r="E60" i="13"/>
  <c r="F60" i="13"/>
  <c r="G60" i="13"/>
  <c r="I60" i="13"/>
  <c r="J60" i="13"/>
  <c r="H60" i="17" s="1"/>
  <c r="K60" i="13"/>
  <c r="T60" i="13"/>
  <c r="U60" i="13"/>
  <c r="V60" i="13"/>
  <c r="W60" i="13"/>
  <c r="Y60" i="13"/>
  <c r="Z60" i="13"/>
  <c r="AA60" i="13"/>
  <c r="AH60" i="13" s="1"/>
  <c r="AC60" i="13"/>
  <c r="AI60" i="13" s="1"/>
  <c r="AE60" i="13"/>
  <c r="C61" i="13"/>
  <c r="D61" i="13"/>
  <c r="E61" i="13"/>
  <c r="F61" i="13"/>
  <c r="G61" i="13"/>
  <c r="I61" i="13"/>
  <c r="J61" i="13"/>
  <c r="H61" i="17" s="1"/>
  <c r="K61" i="13"/>
  <c r="T61" i="13"/>
  <c r="U61" i="13"/>
  <c r="V61" i="13"/>
  <c r="W61" i="13"/>
  <c r="Y61" i="13"/>
  <c r="Z61" i="13"/>
  <c r="AA61" i="13"/>
  <c r="AH61" i="13" s="1"/>
  <c r="AC61" i="13"/>
  <c r="AE61" i="13"/>
  <c r="C62" i="13"/>
  <c r="D62" i="13"/>
  <c r="E62" i="13"/>
  <c r="F62" i="13"/>
  <c r="G62" i="13"/>
  <c r="I62" i="13"/>
  <c r="J62" i="13"/>
  <c r="H62" i="17" s="1"/>
  <c r="K62" i="13"/>
  <c r="T62" i="13"/>
  <c r="U62" i="13"/>
  <c r="V62" i="13"/>
  <c r="W62" i="13"/>
  <c r="Y62" i="13"/>
  <c r="Z62" i="13"/>
  <c r="AG62" i="13" s="1"/>
  <c r="AA62" i="13"/>
  <c r="AH62" i="13" s="1"/>
  <c r="AC62" i="13"/>
  <c r="AI62" i="13" s="1"/>
  <c r="AE62" i="13"/>
  <c r="AB71" i="13" l="1"/>
  <c r="Q59" i="13"/>
  <c r="P41" i="13"/>
  <c r="O13" i="13"/>
  <c r="Q18" i="13"/>
  <c r="Q36" i="13"/>
  <c r="AF62" i="13"/>
  <c r="Q44" i="1"/>
  <c r="P44" i="13"/>
  <c r="AF60" i="13"/>
  <c r="Q28" i="13"/>
  <c r="Q46" i="13"/>
  <c r="P47" i="13"/>
  <c r="AD60" i="13"/>
  <c r="AG60" i="13"/>
  <c r="P54" i="13"/>
  <c r="Q44" i="12"/>
  <c r="AD61" i="13"/>
  <c r="AG61" i="13"/>
  <c r="AD59" i="13"/>
  <c r="AG59" i="13"/>
  <c r="Q54" i="1"/>
  <c r="Q48" i="13"/>
  <c r="AD58" i="13"/>
  <c r="Q52" i="13"/>
  <c r="AF56" i="13"/>
  <c r="Q69" i="13"/>
  <c r="AD62" i="13"/>
  <c r="AD57" i="13"/>
  <c r="AF61" i="13"/>
  <c r="AD56" i="13"/>
  <c r="AF58" i="13"/>
  <c r="AF59" i="13"/>
  <c r="P34" i="13"/>
  <c r="P23" i="13"/>
  <c r="Q26" i="1"/>
  <c r="Q56" i="13"/>
  <c r="P26" i="13"/>
  <c r="Q21" i="13"/>
  <c r="Q39" i="13"/>
  <c r="P37" i="13"/>
  <c r="P20" i="13"/>
  <c r="Q61" i="13"/>
  <c r="Q34" i="12"/>
  <c r="Q14" i="13"/>
  <c r="Q32" i="13"/>
  <c r="Q51" i="13"/>
  <c r="Q13" i="1"/>
  <c r="Q53" i="13"/>
  <c r="Q19" i="13"/>
  <c r="Q38" i="13"/>
  <c r="Q55" i="13"/>
  <c r="Q70" i="13"/>
  <c r="O23" i="13"/>
  <c r="Q23" i="1"/>
  <c r="O71" i="12"/>
  <c r="Q13" i="12"/>
  <c r="P71" i="12"/>
  <c r="O34" i="13"/>
  <c r="Q34" i="1"/>
  <c r="O37" i="13"/>
  <c r="Q37" i="1"/>
  <c r="Q22" i="13"/>
  <c r="Q40" i="13"/>
  <c r="Q57" i="13"/>
  <c r="Q16" i="12"/>
  <c r="Q41" i="1"/>
  <c r="Q24" i="13"/>
  <c r="Q42" i="13"/>
  <c r="Q58" i="13"/>
  <c r="O20" i="13"/>
  <c r="Q20" i="12"/>
  <c r="Q23" i="12"/>
  <c r="Q47" i="1"/>
  <c r="Q45" i="13"/>
  <c r="Q60" i="13"/>
  <c r="Q63" i="1"/>
  <c r="Q29" i="13"/>
  <c r="Q62" i="13"/>
  <c r="Q37" i="12"/>
  <c r="P63" i="13"/>
  <c r="Q30" i="13"/>
  <c r="Q64" i="13"/>
  <c r="Q41" i="12"/>
  <c r="P13" i="13"/>
  <c r="O16" i="13"/>
  <c r="Q16" i="1"/>
  <c r="Q15" i="13"/>
  <c r="Q33" i="13"/>
  <c r="Q67" i="13"/>
  <c r="Q54" i="12"/>
  <c r="P16" i="13"/>
  <c r="Q20" i="1"/>
  <c r="Q17" i="13"/>
  <c r="Q35" i="13"/>
  <c r="Q68" i="13"/>
  <c r="Q63" i="12"/>
  <c r="O44" i="13"/>
  <c r="Q44" i="13" s="1"/>
  <c r="O63" i="13"/>
  <c r="Q63" i="13" s="1"/>
  <c r="O54" i="13"/>
  <c r="O26" i="13"/>
  <c r="O41" i="13"/>
  <c r="Q41" i="13" s="1"/>
  <c r="O47" i="13"/>
  <c r="O71" i="1"/>
  <c r="P71" i="1"/>
  <c r="M71" i="1"/>
  <c r="M71" i="12"/>
  <c r="M44" i="13"/>
  <c r="S71" i="12"/>
  <c r="S71" i="1"/>
  <c r="R71" i="1"/>
  <c r="R71" i="12"/>
  <c r="B4" i="22"/>
  <c r="G23" i="22"/>
  <c r="H23" i="22"/>
  <c r="G26" i="22"/>
  <c r="H26" i="22"/>
  <c r="G34" i="22"/>
  <c r="H34" i="22"/>
  <c r="G54" i="22"/>
  <c r="H54" i="22"/>
  <c r="H63" i="22"/>
  <c r="G13" i="22"/>
  <c r="G37" i="22"/>
  <c r="H37" i="22"/>
  <c r="G41" i="22"/>
  <c r="H41" i="22"/>
  <c r="G44" i="22"/>
  <c r="H44" i="22"/>
  <c r="G47" i="22"/>
  <c r="H47" i="22"/>
  <c r="G63" i="22"/>
  <c r="H13" i="22"/>
  <c r="A28" i="22"/>
  <c r="A14" i="22"/>
  <c r="A29" i="22"/>
  <c r="A30" i="22" s="1"/>
  <c r="A31" i="22" s="1"/>
  <c r="A32" i="22" s="1"/>
  <c r="A33" i="22" s="1"/>
  <c r="A34" i="22" s="1"/>
  <c r="A35" i="22" s="1"/>
  <c r="A36" i="22" s="1"/>
  <c r="A37" i="22" s="1"/>
  <c r="A15" i="22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F71" i="22"/>
  <c r="H71" i="22" s="1"/>
  <c r="E71" i="22"/>
  <c r="G71" i="22" s="1"/>
  <c r="D71" i="22"/>
  <c r="C71" i="22"/>
  <c r="A38" i="22"/>
  <c r="A39" i="22" s="1"/>
  <c r="A40" i="22" s="1"/>
  <c r="A41" i="22" s="1"/>
  <c r="A42" i="22" s="1"/>
  <c r="A43" i="22" s="1"/>
  <c r="A44" i="22" s="1"/>
  <c r="A45" i="22" s="1"/>
  <c r="G44" i="14"/>
  <c r="F44" i="14"/>
  <c r="H44" i="14" s="1"/>
  <c r="E44" i="14"/>
  <c r="D44" i="14"/>
  <c r="C44" i="14"/>
  <c r="G56" i="17"/>
  <c r="G57" i="17"/>
  <c r="G58" i="17"/>
  <c r="G59" i="17"/>
  <c r="G61" i="17"/>
  <c r="R45" i="18"/>
  <c r="Q45" i="18"/>
  <c r="P45" i="18"/>
  <c r="O45" i="18"/>
  <c r="N45" i="18"/>
  <c r="M45" i="18"/>
  <c r="L45" i="18"/>
  <c r="K45" i="18"/>
  <c r="J45" i="18"/>
  <c r="I45" i="18"/>
  <c r="H45" i="18"/>
  <c r="G45" i="18"/>
  <c r="F45" i="18"/>
  <c r="E45" i="18"/>
  <c r="D45" i="18"/>
  <c r="C45" i="18"/>
  <c r="E44" i="17"/>
  <c r="D44" i="17"/>
  <c r="C44" i="17"/>
  <c r="AE44" i="12"/>
  <c r="AC44" i="12"/>
  <c r="AI44" i="12" s="1"/>
  <c r="AA44" i="12"/>
  <c r="AH44" i="12" s="1"/>
  <c r="Z44" i="12"/>
  <c r="AG44" i="12" s="1"/>
  <c r="Y44" i="12"/>
  <c r="W44" i="12"/>
  <c r="V44" i="12"/>
  <c r="U44" i="12"/>
  <c r="T44" i="12"/>
  <c r="R44" i="13" s="1"/>
  <c r="K44" i="12"/>
  <c r="J44" i="12"/>
  <c r="I44" i="12"/>
  <c r="G44" i="12"/>
  <c r="F44" i="12"/>
  <c r="E44" i="12"/>
  <c r="D44" i="12"/>
  <c r="C44" i="12"/>
  <c r="AE44" i="1"/>
  <c r="AC44" i="1"/>
  <c r="AI44" i="1" s="1"/>
  <c r="AA44" i="1"/>
  <c r="AH44" i="1" s="1"/>
  <c r="Z44" i="1"/>
  <c r="AG44" i="1" s="1"/>
  <c r="Y44" i="1"/>
  <c r="W44" i="1"/>
  <c r="V44" i="1"/>
  <c r="U44" i="1"/>
  <c r="T44" i="1"/>
  <c r="K44" i="1"/>
  <c r="J44" i="1"/>
  <c r="I44" i="1"/>
  <c r="G44" i="1"/>
  <c r="F44" i="1"/>
  <c r="E44" i="1"/>
  <c r="D44" i="1"/>
  <c r="C44" i="1"/>
  <c r="R64" i="18"/>
  <c r="Q64" i="18"/>
  <c r="P64" i="18"/>
  <c r="O64" i="18"/>
  <c r="N64" i="18"/>
  <c r="M64" i="18"/>
  <c r="L64" i="18"/>
  <c r="K64" i="18"/>
  <c r="J64" i="18"/>
  <c r="I64" i="18"/>
  <c r="H64" i="18"/>
  <c r="G64" i="18"/>
  <c r="F64" i="18"/>
  <c r="E64" i="18"/>
  <c r="R55" i="18"/>
  <c r="Q55" i="18"/>
  <c r="P55" i="18"/>
  <c r="O55" i="18"/>
  <c r="N55" i="18"/>
  <c r="M55" i="18"/>
  <c r="L55" i="18"/>
  <c r="K55" i="18"/>
  <c r="J55" i="18"/>
  <c r="I55" i="18"/>
  <c r="H55" i="18"/>
  <c r="G55" i="18"/>
  <c r="F55" i="18"/>
  <c r="E55" i="18"/>
  <c r="R48" i="18"/>
  <c r="Q48" i="18"/>
  <c r="P48" i="18"/>
  <c r="O48" i="18"/>
  <c r="N48" i="18"/>
  <c r="M48" i="18"/>
  <c r="L48" i="18"/>
  <c r="K48" i="18"/>
  <c r="J48" i="18"/>
  <c r="I48" i="18"/>
  <c r="H48" i="18"/>
  <c r="G48" i="18"/>
  <c r="F48" i="18"/>
  <c r="E48" i="18"/>
  <c r="R42" i="18"/>
  <c r="Q42" i="18"/>
  <c r="P42" i="18"/>
  <c r="O42" i="18"/>
  <c r="N42" i="18"/>
  <c r="M42" i="18"/>
  <c r="L42" i="18"/>
  <c r="K42" i="18"/>
  <c r="J42" i="18"/>
  <c r="I42" i="18"/>
  <c r="H42" i="18"/>
  <c r="G42" i="18"/>
  <c r="F42" i="18"/>
  <c r="E42" i="18"/>
  <c r="R38" i="18"/>
  <c r="Q38" i="18"/>
  <c r="P38" i="18"/>
  <c r="O38" i="18"/>
  <c r="N38" i="18"/>
  <c r="M38" i="18"/>
  <c r="L38" i="18"/>
  <c r="K38" i="18"/>
  <c r="J38" i="18"/>
  <c r="I38" i="18"/>
  <c r="H38" i="18"/>
  <c r="G38" i="18"/>
  <c r="F38" i="18"/>
  <c r="E38" i="18"/>
  <c r="R35" i="18"/>
  <c r="Q35" i="18"/>
  <c r="P35" i="18"/>
  <c r="O35" i="18"/>
  <c r="N35" i="18"/>
  <c r="M35" i="18"/>
  <c r="L35" i="18"/>
  <c r="K35" i="18"/>
  <c r="J35" i="18"/>
  <c r="I35" i="18"/>
  <c r="H35" i="18"/>
  <c r="G35" i="18"/>
  <c r="F35" i="18"/>
  <c r="E35" i="18"/>
  <c r="R27" i="18"/>
  <c r="Q27" i="18"/>
  <c r="P27" i="18"/>
  <c r="O27" i="18"/>
  <c r="N27" i="18"/>
  <c r="M27" i="18"/>
  <c r="L27" i="18"/>
  <c r="K27" i="18"/>
  <c r="J27" i="18"/>
  <c r="I27" i="18"/>
  <c r="H27" i="18"/>
  <c r="G27" i="18"/>
  <c r="F27" i="18"/>
  <c r="E27" i="18"/>
  <c r="R24" i="18"/>
  <c r="Q24" i="18"/>
  <c r="P24" i="18"/>
  <c r="O24" i="18"/>
  <c r="N24" i="18"/>
  <c r="M24" i="18"/>
  <c r="L24" i="18"/>
  <c r="K24" i="18"/>
  <c r="J24" i="18"/>
  <c r="I24" i="18"/>
  <c r="H24" i="18"/>
  <c r="G24" i="18"/>
  <c r="F24" i="18"/>
  <c r="E24" i="18"/>
  <c r="R21" i="18"/>
  <c r="Q21" i="18"/>
  <c r="P21" i="18"/>
  <c r="O21" i="18"/>
  <c r="N21" i="18"/>
  <c r="M21" i="18"/>
  <c r="L21" i="18"/>
  <c r="K21" i="18"/>
  <c r="J21" i="18"/>
  <c r="I21" i="18"/>
  <c r="H21" i="18"/>
  <c r="G21" i="18"/>
  <c r="F21" i="18"/>
  <c r="E21" i="18"/>
  <c r="R17" i="18"/>
  <c r="Q17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R14" i="18"/>
  <c r="Q14" i="18"/>
  <c r="P14" i="18"/>
  <c r="O14" i="18"/>
  <c r="N14" i="18"/>
  <c r="M14" i="18"/>
  <c r="L14" i="18"/>
  <c r="K14" i="18"/>
  <c r="J14" i="18"/>
  <c r="I14" i="18"/>
  <c r="H14" i="18"/>
  <c r="G14" i="18"/>
  <c r="F14" i="18"/>
  <c r="E14" i="18"/>
  <c r="R11" i="18"/>
  <c r="Q11" i="18"/>
  <c r="P11" i="18"/>
  <c r="O11" i="18"/>
  <c r="N11" i="18"/>
  <c r="M11" i="18"/>
  <c r="L11" i="18"/>
  <c r="K11" i="18"/>
  <c r="J11" i="18"/>
  <c r="I11" i="18"/>
  <c r="H11" i="18"/>
  <c r="G11" i="18"/>
  <c r="Q13" i="13" l="1"/>
  <c r="Q34" i="13"/>
  <c r="Q47" i="13"/>
  <c r="Q54" i="13"/>
  <c r="Q20" i="13"/>
  <c r="Q37" i="13"/>
  <c r="Q16" i="13"/>
  <c r="AD44" i="1"/>
  <c r="Q23" i="13"/>
  <c r="AF44" i="1"/>
  <c r="Q26" i="13"/>
  <c r="AD44" i="12"/>
  <c r="AF44" i="12"/>
  <c r="Q71" i="1"/>
  <c r="AJ44" i="12"/>
  <c r="AK44" i="12" s="1"/>
  <c r="Q71" i="12"/>
  <c r="P71" i="13"/>
  <c r="O71" i="13"/>
  <c r="H44" i="1"/>
  <c r="L44" i="1"/>
  <c r="N44" i="1" s="1"/>
  <c r="H44" i="12"/>
  <c r="S44" i="13"/>
  <c r="AJ44" i="1"/>
  <c r="AK44" i="1" s="1"/>
  <c r="A46" i="22"/>
  <c r="A47" i="22" s="1"/>
  <c r="A48" i="22" s="1"/>
  <c r="A49" i="22" s="1"/>
  <c r="A50" i="22" s="1"/>
  <c r="A51" i="22" s="1"/>
  <c r="A52" i="22" s="1"/>
  <c r="A53" i="22" s="1"/>
  <c r="A54" i="22" s="1"/>
  <c r="A55" i="22" s="1"/>
  <c r="A56" i="22" s="1"/>
  <c r="A57" i="22" s="1"/>
  <c r="A58" i="22" s="1"/>
  <c r="A59" i="22" s="1"/>
  <c r="A60" i="22" s="1"/>
  <c r="A61" i="22" s="1"/>
  <c r="A62" i="22" s="1"/>
  <c r="A63" i="22" s="1"/>
  <c r="A64" i="22" s="1"/>
  <c r="A65" i="22" s="1"/>
  <c r="A66" i="22" s="1"/>
  <c r="A67" i="22" s="1"/>
  <c r="A68" i="22" s="1"/>
  <c r="A69" i="22" s="1"/>
  <c r="A70" i="22" s="1"/>
  <c r="A71" i="22" s="1"/>
  <c r="K61" i="22"/>
  <c r="G60" i="17"/>
  <c r="F44" i="17"/>
  <c r="AM44" i="12"/>
  <c r="AN44" i="12"/>
  <c r="L44" i="12"/>
  <c r="N44" i="12" s="1"/>
  <c r="F72" i="18"/>
  <c r="G72" i="18"/>
  <c r="H72" i="18"/>
  <c r="I72" i="18"/>
  <c r="J72" i="18"/>
  <c r="K72" i="18"/>
  <c r="L72" i="18"/>
  <c r="M72" i="18"/>
  <c r="N72" i="18"/>
  <c r="O72" i="18"/>
  <c r="P72" i="18"/>
  <c r="Q72" i="18"/>
  <c r="R72" i="18"/>
  <c r="E72" i="18"/>
  <c r="D11" i="18"/>
  <c r="C60" i="18"/>
  <c r="C61" i="18"/>
  <c r="A60" i="17"/>
  <c r="A61" i="17" s="1"/>
  <c r="A62" i="17" s="1"/>
  <c r="A63" i="17" s="1"/>
  <c r="A64" i="17" s="1"/>
  <c r="A65" i="17" s="1"/>
  <c r="A66" i="17" s="1"/>
  <c r="A67" i="17" s="1"/>
  <c r="A68" i="17" s="1"/>
  <c r="A69" i="17" s="1"/>
  <c r="A58" i="17"/>
  <c r="A59" i="17" s="1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I59" i="14"/>
  <c r="H59" i="14"/>
  <c r="G59" i="14"/>
  <c r="AJ60" i="12"/>
  <c r="AK60" i="12" s="1"/>
  <c r="L60" i="12"/>
  <c r="H60" i="12"/>
  <c r="AJ60" i="1"/>
  <c r="AK60" i="1" s="1"/>
  <c r="L60" i="1"/>
  <c r="N60" i="1" s="1"/>
  <c r="H60" i="1"/>
  <c r="C58" i="18"/>
  <c r="H57" i="14"/>
  <c r="G57" i="14"/>
  <c r="AJ57" i="12"/>
  <c r="AK57" i="12" s="1"/>
  <c r="L57" i="12"/>
  <c r="H57" i="12"/>
  <c r="AJ57" i="1"/>
  <c r="AK57" i="1" s="1"/>
  <c r="L57" i="1"/>
  <c r="H57" i="1"/>
  <c r="AN57" i="1" s="1"/>
  <c r="C71" i="18"/>
  <c r="D70" i="17" s="1"/>
  <c r="C70" i="18"/>
  <c r="C69" i="18"/>
  <c r="C68" i="18"/>
  <c r="C67" i="18"/>
  <c r="D66" i="17" s="1"/>
  <c r="C66" i="18"/>
  <c r="D65" i="17" s="1"/>
  <c r="C65" i="18"/>
  <c r="D64" i="17" s="1"/>
  <c r="F66" i="17"/>
  <c r="D64" i="18"/>
  <c r="E63" i="17"/>
  <c r="C63" i="17"/>
  <c r="Q71" i="13" l="1"/>
  <c r="AO60" i="12"/>
  <c r="N60" i="12"/>
  <c r="AO57" i="1"/>
  <c r="N57" i="1"/>
  <c r="AO57" i="12"/>
  <c r="N57" i="12"/>
  <c r="AM60" i="12"/>
  <c r="L60" i="13"/>
  <c r="N60" i="13" s="1"/>
  <c r="H60" i="13"/>
  <c r="AM60" i="13" s="1"/>
  <c r="AJ60" i="13"/>
  <c r="AK60" i="13" s="1"/>
  <c r="AN57" i="12"/>
  <c r="AM60" i="1"/>
  <c r="AJ57" i="13"/>
  <c r="AK57" i="13" s="1"/>
  <c r="AN60" i="1"/>
  <c r="H57" i="13"/>
  <c r="AO60" i="1"/>
  <c r="L57" i="13"/>
  <c r="D60" i="17"/>
  <c r="D68" i="17"/>
  <c r="F68" i="17" s="1"/>
  <c r="D57" i="17"/>
  <c r="F57" i="17" s="1"/>
  <c r="I57" i="17" s="1"/>
  <c r="J57" i="17" s="1"/>
  <c r="D59" i="17"/>
  <c r="F59" i="17" s="1"/>
  <c r="I59" i="17" s="1"/>
  <c r="J59" i="17" s="1"/>
  <c r="D67" i="17"/>
  <c r="F67" i="17" s="1"/>
  <c r="D69" i="17"/>
  <c r="AN60" i="12"/>
  <c r="I57" i="14"/>
  <c r="C64" i="18"/>
  <c r="D63" i="17" s="1"/>
  <c r="AM57" i="12"/>
  <c r="AM57" i="1"/>
  <c r="H65" i="12"/>
  <c r="L65" i="12"/>
  <c r="N65" i="12" s="1"/>
  <c r="AJ65" i="12"/>
  <c r="AK65" i="12" s="1"/>
  <c r="C65" i="13"/>
  <c r="D65" i="13"/>
  <c r="E65" i="13"/>
  <c r="F65" i="13"/>
  <c r="I65" i="14" s="1"/>
  <c r="G65" i="13"/>
  <c r="I65" i="13"/>
  <c r="J65" i="13"/>
  <c r="H65" i="17" s="1"/>
  <c r="G65" i="17" s="1"/>
  <c r="K65" i="13"/>
  <c r="T65" i="13"/>
  <c r="U65" i="13"/>
  <c r="V65" i="13"/>
  <c r="W65" i="13"/>
  <c r="Y65" i="13"/>
  <c r="Z65" i="13"/>
  <c r="AG65" i="13" s="1"/>
  <c r="AA65" i="13"/>
  <c r="AH65" i="13" s="1"/>
  <c r="AC65" i="13"/>
  <c r="AI65" i="13" s="1"/>
  <c r="AE65" i="13"/>
  <c r="G65" i="14"/>
  <c r="H65" i="14"/>
  <c r="H65" i="1"/>
  <c r="AM65" i="1" s="1"/>
  <c r="L65" i="1"/>
  <c r="N65" i="1" s="1"/>
  <c r="AJ65" i="1"/>
  <c r="AK65" i="1" s="1"/>
  <c r="H68" i="12"/>
  <c r="L68" i="12"/>
  <c r="N68" i="12" s="1"/>
  <c r="AJ68" i="12"/>
  <c r="AK68" i="12" s="1"/>
  <c r="H69" i="12"/>
  <c r="L69" i="12"/>
  <c r="N69" i="12" s="1"/>
  <c r="AJ69" i="12"/>
  <c r="AK69" i="12" s="1"/>
  <c r="C68" i="13"/>
  <c r="D68" i="13"/>
  <c r="E68" i="13"/>
  <c r="F68" i="13"/>
  <c r="G68" i="13"/>
  <c r="I68" i="13"/>
  <c r="J68" i="13"/>
  <c r="H68" i="17" s="1"/>
  <c r="G68" i="17" s="1"/>
  <c r="K68" i="13"/>
  <c r="T68" i="13"/>
  <c r="U68" i="13"/>
  <c r="V68" i="13"/>
  <c r="W68" i="13"/>
  <c r="Y68" i="13"/>
  <c r="Z68" i="13"/>
  <c r="AG68" i="13" s="1"/>
  <c r="AA68" i="13"/>
  <c r="AH68" i="13" s="1"/>
  <c r="AC68" i="13"/>
  <c r="AI68" i="13" s="1"/>
  <c r="AE68" i="13"/>
  <c r="AF68" i="13" s="1"/>
  <c r="C69" i="13"/>
  <c r="D69" i="13"/>
  <c r="E69" i="13"/>
  <c r="F69" i="13"/>
  <c r="I69" i="14" s="1"/>
  <c r="G69" i="13"/>
  <c r="I69" i="13"/>
  <c r="J69" i="13"/>
  <c r="H69" i="17" s="1"/>
  <c r="G69" i="17" s="1"/>
  <c r="K69" i="13"/>
  <c r="T69" i="13"/>
  <c r="U69" i="13"/>
  <c r="V69" i="13"/>
  <c r="W69" i="13"/>
  <c r="Y69" i="13"/>
  <c r="Z69" i="13"/>
  <c r="AG69" i="13" s="1"/>
  <c r="AA69" i="13"/>
  <c r="AH69" i="13" s="1"/>
  <c r="AC69" i="13"/>
  <c r="AI69" i="13" s="1"/>
  <c r="AE69" i="13"/>
  <c r="G68" i="14"/>
  <c r="H68" i="14"/>
  <c r="G69" i="14"/>
  <c r="H69" i="14"/>
  <c r="H68" i="1"/>
  <c r="AM68" i="1" s="1"/>
  <c r="L68" i="1"/>
  <c r="N68" i="1" s="1"/>
  <c r="AJ68" i="1"/>
  <c r="AK68" i="1" s="1"/>
  <c r="H69" i="1"/>
  <c r="AM69" i="1" s="1"/>
  <c r="L69" i="1"/>
  <c r="N69" i="1" s="1"/>
  <c r="AJ69" i="1"/>
  <c r="AK69" i="1" s="1"/>
  <c r="AD68" i="13" l="1"/>
  <c r="AD65" i="13"/>
  <c r="AF65" i="13"/>
  <c r="AF69" i="13"/>
  <c r="AD69" i="13"/>
  <c r="AO57" i="13"/>
  <c r="N57" i="13"/>
  <c r="AM69" i="12"/>
  <c r="AN65" i="12"/>
  <c r="AM68" i="12"/>
  <c r="AN60" i="13"/>
  <c r="L65" i="13"/>
  <c r="N65" i="13" s="1"/>
  <c r="L68" i="13"/>
  <c r="N68" i="13" s="1"/>
  <c r="AN68" i="12"/>
  <c r="AJ68" i="13"/>
  <c r="AK68" i="13" s="1"/>
  <c r="AM65" i="12"/>
  <c r="AJ69" i="13"/>
  <c r="AK69" i="13" s="1"/>
  <c r="H65" i="13"/>
  <c r="AM65" i="13" s="1"/>
  <c r="AN65" i="1"/>
  <c r="AJ65" i="13"/>
  <c r="AK65" i="13" s="1"/>
  <c r="L69" i="13"/>
  <c r="N69" i="13" s="1"/>
  <c r="I68" i="14"/>
  <c r="AN69" i="1"/>
  <c r="H69" i="13"/>
  <c r="AN69" i="13" s="1"/>
  <c r="H68" i="13"/>
  <c r="AN68" i="13" s="1"/>
  <c r="AN69" i="12"/>
  <c r="AN68" i="1"/>
  <c r="F14" i="13"/>
  <c r="J14" i="13"/>
  <c r="H14" i="17" s="1"/>
  <c r="G14" i="17" s="1"/>
  <c r="G14" i="14"/>
  <c r="H14" i="14"/>
  <c r="G15" i="14"/>
  <c r="H15" i="14"/>
  <c r="G17" i="14"/>
  <c r="H17" i="14"/>
  <c r="G18" i="14"/>
  <c r="H18" i="14"/>
  <c r="G19" i="14"/>
  <c r="H19" i="14"/>
  <c r="G21" i="14"/>
  <c r="H21" i="14"/>
  <c r="G22" i="14"/>
  <c r="H22" i="14"/>
  <c r="G24" i="14"/>
  <c r="H24" i="14"/>
  <c r="G25" i="14"/>
  <c r="H25" i="14"/>
  <c r="G27" i="14"/>
  <c r="H27" i="14"/>
  <c r="G28" i="14"/>
  <c r="H28" i="14"/>
  <c r="G29" i="14"/>
  <c r="H29" i="14"/>
  <c r="G30" i="14"/>
  <c r="H30" i="14"/>
  <c r="G31" i="14"/>
  <c r="H31" i="14"/>
  <c r="G32" i="14"/>
  <c r="H32" i="14"/>
  <c r="G33" i="14"/>
  <c r="H33" i="14"/>
  <c r="G35" i="14"/>
  <c r="H35" i="14"/>
  <c r="G36" i="14"/>
  <c r="H36" i="14"/>
  <c r="G38" i="14"/>
  <c r="H38" i="14"/>
  <c r="G39" i="14"/>
  <c r="H39" i="14"/>
  <c r="G40" i="14"/>
  <c r="H40" i="14"/>
  <c r="G42" i="14"/>
  <c r="H42" i="14"/>
  <c r="G43" i="14"/>
  <c r="H43" i="14"/>
  <c r="H45" i="14"/>
  <c r="H46" i="14"/>
  <c r="G48" i="14"/>
  <c r="H48" i="14"/>
  <c r="G49" i="14"/>
  <c r="H49" i="14"/>
  <c r="G50" i="14"/>
  <c r="H50" i="14"/>
  <c r="G51" i="14"/>
  <c r="H51" i="14"/>
  <c r="G52" i="14"/>
  <c r="H52" i="14"/>
  <c r="G53" i="14"/>
  <c r="H53" i="14"/>
  <c r="G55" i="14"/>
  <c r="H55" i="14"/>
  <c r="G56" i="14"/>
  <c r="H56" i="14"/>
  <c r="G58" i="14"/>
  <c r="H58" i="14"/>
  <c r="G60" i="14"/>
  <c r="H60" i="14"/>
  <c r="G61" i="14"/>
  <c r="H61" i="14"/>
  <c r="G62" i="14"/>
  <c r="H62" i="14"/>
  <c r="G64" i="14"/>
  <c r="H64" i="14"/>
  <c r="G66" i="14"/>
  <c r="H66" i="14"/>
  <c r="G67" i="14"/>
  <c r="H67" i="14"/>
  <c r="G70" i="14"/>
  <c r="H70" i="14"/>
  <c r="G46" i="14"/>
  <c r="G45" i="14"/>
  <c r="C8" i="13"/>
  <c r="C7" i="13"/>
  <c r="C6" i="13"/>
  <c r="C63" i="18"/>
  <c r="C62" i="18"/>
  <c r="D61" i="17" s="1"/>
  <c r="F61" i="17" s="1"/>
  <c r="I61" i="17" s="1"/>
  <c r="J61" i="17" s="1"/>
  <c r="K61" i="17" s="1"/>
  <c r="C59" i="18"/>
  <c r="D58" i="17" s="1"/>
  <c r="F58" i="17" s="1"/>
  <c r="I58" i="17" s="1"/>
  <c r="J58" i="17" s="1"/>
  <c r="C57" i="18"/>
  <c r="D56" i="17" s="1"/>
  <c r="F56" i="17" s="1"/>
  <c r="I56" i="17" s="1"/>
  <c r="J56" i="17" s="1"/>
  <c r="C56" i="18"/>
  <c r="D55" i="17" s="1"/>
  <c r="F55" i="17" s="1"/>
  <c r="I55" i="17" s="1"/>
  <c r="J55" i="17" s="1"/>
  <c r="D55" i="18"/>
  <c r="C54" i="18"/>
  <c r="C53" i="18"/>
  <c r="C52" i="18"/>
  <c r="C51" i="18"/>
  <c r="C50" i="18"/>
  <c r="C49" i="18"/>
  <c r="D48" i="18"/>
  <c r="C47" i="18"/>
  <c r="C46" i="18"/>
  <c r="C44" i="18"/>
  <c r="C43" i="18"/>
  <c r="D42" i="18"/>
  <c r="C41" i="18"/>
  <c r="C40" i="18"/>
  <c r="C39" i="18"/>
  <c r="D38" i="18"/>
  <c r="C37" i="18"/>
  <c r="C36" i="18"/>
  <c r="D35" i="18"/>
  <c r="C34" i="18"/>
  <c r="C33" i="18"/>
  <c r="C32" i="18"/>
  <c r="C31" i="18"/>
  <c r="C30" i="18"/>
  <c r="C29" i="18"/>
  <c r="C28" i="18"/>
  <c r="A28" i="18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D27" i="18"/>
  <c r="C26" i="18"/>
  <c r="C25" i="18"/>
  <c r="D24" i="18"/>
  <c r="C23" i="18"/>
  <c r="C22" i="18"/>
  <c r="D21" i="18"/>
  <c r="C20" i="18"/>
  <c r="C19" i="18"/>
  <c r="C18" i="18"/>
  <c r="D17" i="18"/>
  <c r="C16" i="18"/>
  <c r="C15" i="18"/>
  <c r="D14" i="18"/>
  <c r="A14" i="18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C8" i="18"/>
  <c r="C7" i="18"/>
  <c r="C6" i="18"/>
  <c r="C8" i="17"/>
  <c r="C7" i="17"/>
  <c r="C6" i="17"/>
  <c r="E13" i="17"/>
  <c r="E16" i="17"/>
  <c r="E20" i="17"/>
  <c r="E23" i="17"/>
  <c r="E26" i="17"/>
  <c r="E34" i="17"/>
  <c r="E37" i="17"/>
  <c r="E41" i="17"/>
  <c r="E47" i="17"/>
  <c r="E54" i="17"/>
  <c r="C54" i="17"/>
  <c r="C47" i="17"/>
  <c r="C41" i="17"/>
  <c r="C37" i="17"/>
  <c r="C34" i="17"/>
  <c r="C26" i="17"/>
  <c r="C23" i="17"/>
  <c r="C20" i="17"/>
  <c r="C16" i="17"/>
  <c r="C13" i="17"/>
  <c r="F60" i="17"/>
  <c r="I60" i="17" s="1"/>
  <c r="J60" i="17" s="1"/>
  <c r="F64" i="17"/>
  <c r="F65" i="17"/>
  <c r="F69" i="17"/>
  <c r="F70" i="17"/>
  <c r="A27" i="17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13" i="17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E46" i="13"/>
  <c r="AC46" i="13"/>
  <c r="AI46" i="13" s="1"/>
  <c r="AA46" i="13"/>
  <c r="AH46" i="13" s="1"/>
  <c r="Z46" i="13"/>
  <c r="AG46" i="13" s="1"/>
  <c r="Y46" i="13"/>
  <c r="W46" i="13"/>
  <c r="V46" i="13"/>
  <c r="U46" i="13"/>
  <c r="T46" i="13"/>
  <c r="K46" i="13"/>
  <c r="J46" i="13"/>
  <c r="H46" i="17" s="1"/>
  <c r="G46" i="17" s="1"/>
  <c r="I46" i="13"/>
  <c r="G46" i="13"/>
  <c r="F46" i="13"/>
  <c r="E46" i="13"/>
  <c r="D46" i="13"/>
  <c r="C46" i="13"/>
  <c r="AE45" i="13"/>
  <c r="AC45" i="13"/>
  <c r="AI45" i="13" s="1"/>
  <c r="AA45" i="13"/>
  <c r="AH45" i="13" s="1"/>
  <c r="Z45" i="13"/>
  <c r="Y45" i="13"/>
  <c r="W45" i="13"/>
  <c r="V45" i="13"/>
  <c r="U45" i="13"/>
  <c r="T45" i="13"/>
  <c r="K45" i="13"/>
  <c r="J45" i="13"/>
  <c r="H45" i="17" s="1"/>
  <c r="G45" i="17" s="1"/>
  <c r="I45" i="13"/>
  <c r="G45" i="13"/>
  <c r="F45" i="13"/>
  <c r="E45" i="13"/>
  <c r="D45" i="13"/>
  <c r="C45" i="13"/>
  <c r="C66" i="13"/>
  <c r="D66" i="13"/>
  <c r="E66" i="13"/>
  <c r="F66" i="13"/>
  <c r="G66" i="13"/>
  <c r="I66" i="13"/>
  <c r="J66" i="13"/>
  <c r="H66" i="17" s="1"/>
  <c r="G66" i="17" s="1"/>
  <c r="K66" i="13"/>
  <c r="T66" i="13"/>
  <c r="U66" i="13"/>
  <c r="V66" i="13"/>
  <c r="W66" i="13"/>
  <c r="Y66" i="13"/>
  <c r="Z66" i="13"/>
  <c r="AG66" i="13" s="1"/>
  <c r="AA66" i="13"/>
  <c r="AH66" i="13" s="1"/>
  <c r="AC66" i="13"/>
  <c r="AI66" i="13" s="1"/>
  <c r="AE66" i="13"/>
  <c r="C67" i="13"/>
  <c r="D67" i="13"/>
  <c r="E67" i="13"/>
  <c r="F67" i="13"/>
  <c r="I67" i="14" s="1"/>
  <c r="G67" i="13"/>
  <c r="I67" i="13"/>
  <c r="J67" i="13"/>
  <c r="H67" i="17" s="1"/>
  <c r="G67" i="17" s="1"/>
  <c r="K67" i="13"/>
  <c r="T67" i="13"/>
  <c r="U67" i="13"/>
  <c r="V67" i="13"/>
  <c r="W67" i="13"/>
  <c r="Y67" i="13"/>
  <c r="Z67" i="13"/>
  <c r="AG67" i="13" s="1"/>
  <c r="AA67" i="13"/>
  <c r="AH67" i="13" s="1"/>
  <c r="AC67" i="13"/>
  <c r="AI67" i="13" s="1"/>
  <c r="AE67" i="13"/>
  <c r="AF67" i="13" s="1"/>
  <c r="AN53" i="12"/>
  <c r="AM53" i="12"/>
  <c r="AJ46" i="12"/>
  <c r="AK46" i="12" s="1"/>
  <c r="AJ45" i="12"/>
  <c r="AK45" i="12" s="1"/>
  <c r="AJ46" i="1"/>
  <c r="AK46" i="1" s="1"/>
  <c r="AJ45" i="1"/>
  <c r="AK45" i="1" s="1"/>
  <c r="L46" i="12"/>
  <c r="N46" i="12" s="1"/>
  <c r="L45" i="12"/>
  <c r="N45" i="12" s="1"/>
  <c r="L46" i="1"/>
  <c r="N46" i="1" s="1"/>
  <c r="L45" i="1"/>
  <c r="N45" i="1" s="1"/>
  <c r="L43" i="1"/>
  <c r="N43" i="1" s="1"/>
  <c r="L43" i="12"/>
  <c r="N43" i="12" s="1"/>
  <c r="AJ66" i="12"/>
  <c r="AK66" i="12" s="1"/>
  <c r="AJ67" i="12"/>
  <c r="AK67" i="12" s="1"/>
  <c r="AJ66" i="1"/>
  <c r="AK66" i="1" s="1"/>
  <c r="AJ67" i="1"/>
  <c r="AK67" i="1" s="1"/>
  <c r="L66" i="12"/>
  <c r="N66" i="12" s="1"/>
  <c r="L67" i="12"/>
  <c r="N67" i="12" s="1"/>
  <c r="L66" i="1"/>
  <c r="N66" i="1" s="1"/>
  <c r="L67" i="1"/>
  <c r="N67" i="1" s="1"/>
  <c r="H66" i="12"/>
  <c r="H67" i="12"/>
  <c r="H66" i="1"/>
  <c r="AN66" i="1" s="1"/>
  <c r="H67" i="1"/>
  <c r="AN67" i="1" s="1"/>
  <c r="H46" i="12"/>
  <c r="H45" i="12"/>
  <c r="H46" i="1"/>
  <c r="AM46" i="1" s="1"/>
  <c r="H45" i="1"/>
  <c r="AN45" i="1" s="1"/>
  <c r="C7" i="12"/>
  <c r="C8" i="12"/>
  <c r="C6" i="12"/>
  <c r="C7" i="15"/>
  <c r="T43" i="8"/>
  <c r="B4" i="1"/>
  <c r="B4" i="8" s="1"/>
  <c r="C8" i="8"/>
  <c r="C8" i="14"/>
  <c r="AD45" i="13" l="1"/>
  <c r="AG45" i="13"/>
  <c r="AF45" i="13"/>
  <c r="AF46" i="13"/>
  <c r="AD46" i="13"/>
  <c r="AF66" i="13"/>
  <c r="AD66" i="13"/>
  <c r="AD67" i="13"/>
  <c r="AJ66" i="13"/>
  <c r="AK66" i="13" s="1"/>
  <c r="AN45" i="12"/>
  <c r="AM46" i="12"/>
  <c r="AM67" i="12"/>
  <c r="AM66" i="12"/>
  <c r="L46" i="13"/>
  <c r="N46" i="13" s="1"/>
  <c r="D43" i="17"/>
  <c r="F43" i="17" s="1"/>
  <c r="D52" i="17"/>
  <c r="F52" i="17" s="1"/>
  <c r="D51" i="17"/>
  <c r="F51" i="17" s="1"/>
  <c r="D42" i="17"/>
  <c r="F42" i="17" s="1"/>
  <c r="D46" i="17"/>
  <c r="F46" i="17" s="1"/>
  <c r="D62" i="17"/>
  <c r="F62" i="17" s="1"/>
  <c r="D38" i="17"/>
  <c r="F38" i="17" s="1"/>
  <c r="D15" i="17"/>
  <c r="F15" i="17" s="1"/>
  <c r="D17" i="17"/>
  <c r="F17" i="17" s="1"/>
  <c r="D18" i="17"/>
  <c r="F18" i="17" s="1"/>
  <c r="D21" i="17"/>
  <c r="F21" i="17" s="1"/>
  <c r="D25" i="17"/>
  <c r="F25" i="17" s="1"/>
  <c r="D39" i="17"/>
  <c r="F39" i="17" s="1"/>
  <c r="D19" i="17"/>
  <c r="F19" i="17" s="1"/>
  <c r="D50" i="17"/>
  <c r="F50" i="17" s="1"/>
  <c r="D27" i="17"/>
  <c r="F27" i="17" s="1"/>
  <c r="D28" i="17"/>
  <c r="F28" i="17" s="1"/>
  <c r="D29" i="17"/>
  <c r="F29" i="17" s="1"/>
  <c r="D30" i="17"/>
  <c r="F30" i="17" s="1"/>
  <c r="D33" i="17"/>
  <c r="F33" i="17" s="1"/>
  <c r="D35" i="17"/>
  <c r="F35" i="17" s="1"/>
  <c r="D36" i="17"/>
  <c r="F36" i="17" s="1"/>
  <c r="D40" i="17"/>
  <c r="F40" i="17" s="1"/>
  <c r="D45" i="17"/>
  <c r="F45" i="17" s="1"/>
  <c r="D48" i="17"/>
  <c r="F48" i="17" s="1"/>
  <c r="D22" i="17"/>
  <c r="F22" i="17" s="1"/>
  <c r="D49" i="17"/>
  <c r="F49" i="17" s="1"/>
  <c r="D24" i="17"/>
  <c r="F24" i="17" s="1"/>
  <c r="D53" i="17"/>
  <c r="F53" i="17" s="1"/>
  <c r="D31" i="17"/>
  <c r="F31" i="17" s="1"/>
  <c r="D32" i="17"/>
  <c r="F32" i="17" s="1"/>
  <c r="D14" i="17"/>
  <c r="F14" i="17" s="1"/>
  <c r="A67" i="18"/>
  <c r="A68" i="18" s="1"/>
  <c r="A69" i="18" s="1"/>
  <c r="A70" i="18" s="1"/>
  <c r="A71" i="18" s="1"/>
  <c r="A72" i="18" s="1"/>
  <c r="E44" i="13"/>
  <c r="D44" i="13"/>
  <c r="L44" i="13"/>
  <c r="N44" i="13" s="1"/>
  <c r="D72" i="18"/>
  <c r="T62" i="18"/>
  <c r="A70" i="17"/>
  <c r="A71" i="17" s="1"/>
  <c r="E71" i="17"/>
  <c r="C71" i="17"/>
  <c r="AN65" i="13"/>
  <c r="I46" i="14"/>
  <c r="C44" i="13"/>
  <c r="AM67" i="1"/>
  <c r="AM69" i="13"/>
  <c r="AM68" i="13"/>
  <c r="B4" i="18"/>
  <c r="B4" i="12"/>
  <c r="B4" i="14" s="1"/>
  <c r="I66" i="14"/>
  <c r="B4" i="15"/>
  <c r="B4" i="17"/>
  <c r="I45" i="14"/>
  <c r="AM45" i="1"/>
  <c r="C35" i="18"/>
  <c r="C55" i="18"/>
  <c r="C17" i="18"/>
  <c r="C48" i="18"/>
  <c r="C42" i="18"/>
  <c r="C27" i="18"/>
  <c r="C24" i="18"/>
  <c r="C38" i="18"/>
  <c r="C14" i="18"/>
  <c r="C21" i="18"/>
  <c r="F63" i="17"/>
  <c r="L45" i="13"/>
  <c r="N45" i="13" s="1"/>
  <c r="AJ45" i="13"/>
  <c r="AJ46" i="13"/>
  <c r="AK46" i="13" s="1"/>
  <c r="AM66" i="1"/>
  <c r="AN67" i="12"/>
  <c r="AN66" i="12"/>
  <c r="L67" i="13"/>
  <c r="N67" i="13" s="1"/>
  <c r="L66" i="13"/>
  <c r="N66" i="13" s="1"/>
  <c r="AJ67" i="13"/>
  <c r="AK67" i="13" s="1"/>
  <c r="H45" i="13"/>
  <c r="AM45" i="13" s="1"/>
  <c r="H46" i="13"/>
  <c r="AM46" i="13" s="1"/>
  <c r="AN46" i="1"/>
  <c r="AM45" i="12"/>
  <c r="L43" i="13"/>
  <c r="N43" i="13" s="1"/>
  <c r="H67" i="13"/>
  <c r="AN67" i="13" s="1"/>
  <c r="H66" i="13"/>
  <c r="AN66" i="13" s="1"/>
  <c r="AN46" i="12"/>
  <c r="G44" i="13"/>
  <c r="F44" i="13"/>
  <c r="I44" i="14" s="1"/>
  <c r="AK45" i="13" l="1"/>
  <c r="D47" i="17"/>
  <c r="F47" i="17" s="1"/>
  <c r="D20" i="17"/>
  <c r="F20" i="17" s="1"/>
  <c r="D26" i="17"/>
  <c r="F26" i="17" s="1"/>
  <c r="D34" i="17"/>
  <c r="F34" i="17" s="1"/>
  <c r="D37" i="17"/>
  <c r="F37" i="17" s="1"/>
  <c r="D23" i="17"/>
  <c r="F23" i="17" s="1"/>
  <c r="D54" i="17"/>
  <c r="F54" i="17" s="1"/>
  <c r="I54" i="17" s="1"/>
  <c r="J54" i="17" s="1"/>
  <c r="D41" i="17"/>
  <c r="F41" i="17" s="1"/>
  <c r="D16" i="17"/>
  <c r="F16" i="17" s="1"/>
  <c r="D13" i="17"/>
  <c r="F13" i="17" s="1"/>
  <c r="C72" i="18"/>
  <c r="AM67" i="13"/>
  <c r="AM66" i="13"/>
  <c r="AN46" i="13"/>
  <c r="AN45" i="13"/>
  <c r="M63" i="13"/>
  <c r="M54" i="13"/>
  <c r="M47" i="13"/>
  <c r="M41" i="13"/>
  <c r="M37" i="13"/>
  <c r="M34" i="13"/>
  <c r="M26" i="13"/>
  <c r="M23" i="13"/>
  <c r="M20" i="13"/>
  <c r="M16" i="13"/>
  <c r="M13" i="13"/>
  <c r="T63" i="12"/>
  <c r="R63" i="13" s="1"/>
  <c r="T54" i="12"/>
  <c r="R54" i="13" s="1"/>
  <c r="T47" i="12"/>
  <c r="R47" i="13" s="1"/>
  <c r="T41" i="12"/>
  <c r="R41" i="13" s="1"/>
  <c r="T37" i="12"/>
  <c r="R37" i="13" s="1"/>
  <c r="T34" i="12"/>
  <c r="R34" i="13" s="1"/>
  <c r="T26" i="12"/>
  <c r="R26" i="13" s="1"/>
  <c r="T23" i="12"/>
  <c r="R23" i="13" s="1"/>
  <c r="T20" i="12"/>
  <c r="R20" i="13" s="1"/>
  <c r="T16" i="12"/>
  <c r="R16" i="13" s="1"/>
  <c r="T13" i="12"/>
  <c r="R13" i="13" s="1"/>
  <c r="D71" i="17" l="1"/>
  <c r="F71" i="17" s="1"/>
  <c r="E11" i="18"/>
  <c r="M71" i="13"/>
  <c r="T71" i="12"/>
  <c r="R71" i="13" s="1"/>
  <c r="F11" i="18" l="1"/>
  <c r="I13" i="1" l="1"/>
  <c r="I63" i="12" l="1"/>
  <c r="I54" i="12"/>
  <c r="I47" i="12"/>
  <c r="I41" i="12"/>
  <c r="I37" i="12"/>
  <c r="I34" i="12"/>
  <c r="I26" i="12"/>
  <c r="I23" i="12"/>
  <c r="I20" i="12"/>
  <c r="I16" i="12"/>
  <c r="I13" i="12"/>
  <c r="I63" i="1"/>
  <c r="I54" i="1"/>
  <c r="I47" i="1"/>
  <c r="I41" i="1"/>
  <c r="I37" i="1"/>
  <c r="I34" i="1"/>
  <c r="I26" i="1"/>
  <c r="I23" i="1"/>
  <c r="I20" i="1"/>
  <c r="I16" i="1"/>
  <c r="H15" i="1"/>
  <c r="H14" i="1"/>
  <c r="F13" i="1"/>
  <c r="E13" i="1"/>
  <c r="D13" i="1"/>
  <c r="C13" i="1"/>
  <c r="C23" i="14"/>
  <c r="AE70" i="13"/>
  <c r="AC70" i="13"/>
  <c r="AI70" i="13" s="1"/>
  <c r="AA70" i="13"/>
  <c r="AH70" i="13" s="1"/>
  <c r="Z70" i="13"/>
  <c r="Y70" i="13"/>
  <c r="W70" i="13"/>
  <c r="V70" i="13"/>
  <c r="U70" i="13"/>
  <c r="T70" i="13"/>
  <c r="K70" i="13"/>
  <c r="J70" i="13"/>
  <c r="H70" i="17" s="1"/>
  <c r="G70" i="17" s="1"/>
  <c r="I70" i="13"/>
  <c r="G70" i="13"/>
  <c r="F70" i="13"/>
  <c r="I70" i="14" s="1"/>
  <c r="E70" i="13"/>
  <c r="D70" i="13"/>
  <c r="AE64" i="13"/>
  <c r="AC64" i="13"/>
  <c r="AI64" i="13" s="1"/>
  <c r="AA64" i="13"/>
  <c r="AH64" i="13" s="1"/>
  <c r="Z64" i="13"/>
  <c r="AG64" i="13" s="1"/>
  <c r="Y64" i="13"/>
  <c r="W64" i="13"/>
  <c r="V64" i="13"/>
  <c r="U64" i="13"/>
  <c r="T64" i="13"/>
  <c r="K64" i="13"/>
  <c r="J64" i="13"/>
  <c r="H64" i="17" s="1"/>
  <c r="G64" i="17" s="1"/>
  <c r="I64" i="13"/>
  <c r="G64" i="13"/>
  <c r="F64" i="13"/>
  <c r="I64" i="14" s="1"/>
  <c r="E64" i="13"/>
  <c r="D64" i="13"/>
  <c r="G62" i="17"/>
  <c r="I62" i="14"/>
  <c r="I61" i="14"/>
  <c r="I60" i="14"/>
  <c r="I58" i="14"/>
  <c r="I56" i="14"/>
  <c r="AE55" i="13"/>
  <c r="AC55" i="13"/>
  <c r="AI55" i="13" s="1"/>
  <c r="AA55" i="13"/>
  <c r="AH55" i="13" s="1"/>
  <c r="Z55" i="13"/>
  <c r="AG55" i="13" s="1"/>
  <c r="Y55" i="13"/>
  <c r="W55" i="13"/>
  <c r="V55" i="13"/>
  <c r="U55" i="13"/>
  <c r="T55" i="13"/>
  <c r="K55" i="13"/>
  <c r="J55" i="13"/>
  <c r="H55" i="17" s="1"/>
  <c r="G55" i="17" s="1"/>
  <c r="I55" i="13"/>
  <c r="G55" i="13"/>
  <c r="F55" i="13"/>
  <c r="I55" i="14" s="1"/>
  <c r="E55" i="13"/>
  <c r="D55" i="13"/>
  <c r="AE53" i="13"/>
  <c r="AF53" i="13" s="1"/>
  <c r="AC53" i="13"/>
  <c r="AI53" i="13" s="1"/>
  <c r="AA53" i="13"/>
  <c r="AH53" i="13" s="1"/>
  <c r="Z53" i="13"/>
  <c r="AG53" i="13" s="1"/>
  <c r="Y53" i="13"/>
  <c r="W53" i="13"/>
  <c r="V53" i="13"/>
  <c r="U53" i="13"/>
  <c r="T53" i="13"/>
  <c r="K53" i="13"/>
  <c r="J53" i="13"/>
  <c r="H53" i="17" s="1"/>
  <c r="G53" i="17" s="1"/>
  <c r="I53" i="13"/>
  <c r="G53" i="13"/>
  <c r="F53" i="13"/>
  <c r="I53" i="14" s="1"/>
  <c r="E53" i="13"/>
  <c r="D53" i="13"/>
  <c r="AE52" i="13"/>
  <c r="AC52" i="13"/>
  <c r="AI52" i="13" s="1"/>
  <c r="AA52" i="13"/>
  <c r="AH52" i="13" s="1"/>
  <c r="Z52" i="13"/>
  <c r="AG52" i="13" s="1"/>
  <c r="Y52" i="13"/>
  <c r="W52" i="13"/>
  <c r="V52" i="13"/>
  <c r="U52" i="13"/>
  <c r="T52" i="13"/>
  <c r="K52" i="13"/>
  <c r="J52" i="13"/>
  <c r="H52" i="17" s="1"/>
  <c r="G52" i="17" s="1"/>
  <c r="I52" i="13"/>
  <c r="G52" i="13"/>
  <c r="F52" i="13"/>
  <c r="I52" i="14" s="1"/>
  <c r="E52" i="13"/>
  <c r="D52" i="13"/>
  <c r="AE51" i="13"/>
  <c r="AC51" i="13"/>
  <c r="AI51" i="13" s="1"/>
  <c r="AA51" i="13"/>
  <c r="AH51" i="13" s="1"/>
  <c r="Z51" i="13"/>
  <c r="AG51" i="13" s="1"/>
  <c r="Y51" i="13"/>
  <c r="W51" i="13"/>
  <c r="V51" i="13"/>
  <c r="U51" i="13"/>
  <c r="T51" i="13"/>
  <c r="K51" i="13"/>
  <c r="J51" i="13"/>
  <c r="H51" i="17" s="1"/>
  <c r="G51" i="17" s="1"/>
  <c r="I51" i="13"/>
  <c r="G51" i="13"/>
  <c r="F51" i="13"/>
  <c r="I51" i="14" s="1"/>
  <c r="E51" i="13"/>
  <c r="D51" i="13"/>
  <c r="AE50" i="13"/>
  <c r="AC50" i="13"/>
  <c r="AI50" i="13" s="1"/>
  <c r="AA50" i="13"/>
  <c r="AH50" i="13" s="1"/>
  <c r="Z50" i="13"/>
  <c r="AG50" i="13" s="1"/>
  <c r="Y50" i="13"/>
  <c r="W50" i="13"/>
  <c r="V50" i="13"/>
  <c r="U50" i="13"/>
  <c r="T50" i="13"/>
  <c r="K50" i="13"/>
  <c r="J50" i="13"/>
  <c r="H50" i="17" s="1"/>
  <c r="G50" i="17" s="1"/>
  <c r="I50" i="13"/>
  <c r="G50" i="13"/>
  <c r="F50" i="13"/>
  <c r="I50" i="14" s="1"/>
  <c r="E50" i="13"/>
  <c r="D50" i="13"/>
  <c r="AE49" i="13"/>
  <c r="AC49" i="13"/>
  <c r="AI49" i="13" s="1"/>
  <c r="AA49" i="13"/>
  <c r="AH49" i="13" s="1"/>
  <c r="Z49" i="13"/>
  <c r="AG49" i="13" s="1"/>
  <c r="Y49" i="13"/>
  <c r="W49" i="13"/>
  <c r="V49" i="13"/>
  <c r="U49" i="13"/>
  <c r="T49" i="13"/>
  <c r="K49" i="13"/>
  <c r="J49" i="13"/>
  <c r="H49" i="17" s="1"/>
  <c r="G49" i="17" s="1"/>
  <c r="I49" i="13"/>
  <c r="G49" i="13"/>
  <c r="F49" i="13"/>
  <c r="I49" i="14" s="1"/>
  <c r="E49" i="13"/>
  <c r="D49" i="13"/>
  <c r="AE48" i="13"/>
  <c r="AC48" i="13"/>
  <c r="AI48" i="13" s="1"/>
  <c r="AA48" i="13"/>
  <c r="AH48" i="13" s="1"/>
  <c r="Z48" i="13"/>
  <c r="Y48" i="13"/>
  <c r="W48" i="13"/>
  <c r="V48" i="13"/>
  <c r="U48" i="13"/>
  <c r="T48" i="13"/>
  <c r="K48" i="13"/>
  <c r="J48" i="13"/>
  <c r="H48" i="17" s="1"/>
  <c r="G48" i="17" s="1"/>
  <c r="I48" i="13"/>
  <c r="G48" i="13"/>
  <c r="F48" i="13"/>
  <c r="I48" i="14" s="1"/>
  <c r="E48" i="13"/>
  <c r="D48" i="13"/>
  <c r="AE44" i="13"/>
  <c r="AC44" i="13"/>
  <c r="AI44" i="13" s="1"/>
  <c r="AA44" i="13"/>
  <c r="AH44" i="13" s="1"/>
  <c r="Z44" i="13"/>
  <c r="AG44" i="13" s="1"/>
  <c r="Y44" i="13"/>
  <c r="W44" i="13"/>
  <c r="V44" i="13"/>
  <c r="U44" i="13"/>
  <c r="T44" i="13"/>
  <c r="K44" i="13"/>
  <c r="J44" i="13"/>
  <c r="H44" i="17" s="1"/>
  <c r="G44" i="17" s="1"/>
  <c r="I44" i="13"/>
  <c r="AE43" i="13"/>
  <c r="AC43" i="13"/>
  <c r="AI43" i="13" s="1"/>
  <c r="AA43" i="13"/>
  <c r="AH43" i="13" s="1"/>
  <c r="Z43" i="13"/>
  <c r="Y43" i="13"/>
  <c r="W43" i="13"/>
  <c r="V43" i="13"/>
  <c r="U43" i="13"/>
  <c r="T43" i="13"/>
  <c r="K43" i="13"/>
  <c r="J43" i="13"/>
  <c r="H43" i="17" s="1"/>
  <c r="G43" i="17" s="1"/>
  <c r="I43" i="13"/>
  <c r="G43" i="13"/>
  <c r="F43" i="13"/>
  <c r="I43" i="14" s="1"/>
  <c r="E43" i="13"/>
  <c r="D43" i="13"/>
  <c r="AE42" i="13"/>
  <c r="AC42" i="13"/>
  <c r="AI42" i="13" s="1"/>
  <c r="AA42" i="13"/>
  <c r="AH42" i="13" s="1"/>
  <c r="Z42" i="13"/>
  <c r="AG42" i="13" s="1"/>
  <c r="Y42" i="13"/>
  <c r="W42" i="13"/>
  <c r="V42" i="13"/>
  <c r="U42" i="13"/>
  <c r="T42" i="13"/>
  <c r="K42" i="13"/>
  <c r="J42" i="13"/>
  <c r="H42" i="17" s="1"/>
  <c r="G42" i="17" s="1"/>
  <c r="I42" i="13"/>
  <c r="G42" i="13"/>
  <c r="F42" i="13"/>
  <c r="I42" i="14" s="1"/>
  <c r="E42" i="13"/>
  <c r="D42" i="13"/>
  <c r="AE40" i="13"/>
  <c r="AF40" i="13" s="1"/>
  <c r="AC40" i="13"/>
  <c r="AI40" i="13" s="1"/>
  <c r="AA40" i="13"/>
  <c r="AH40" i="13" s="1"/>
  <c r="Z40" i="13"/>
  <c r="AG40" i="13" s="1"/>
  <c r="Y40" i="13"/>
  <c r="W40" i="13"/>
  <c r="V40" i="13"/>
  <c r="U40" i="13"/>
  <c r="T40" i="13"/>
  <c r="K40" i="13"/>
  <c r="J40" i="13"/>
  <c r="H40" i="17" s="1"/>
  <c r="G40" i="17" s="1"/>
  <c r="I40" i="13"/>
  <c r="G40" i="13"/>
  <c r="F40" i="13"/>
  <c r="I40" i="14" s="1"/>
  <c r="E40" i="13"/>
  <c r="D40" i="13"/>
  <c r="AE39" i="13"/>
  <c r="AC39" i="13"/>
  <c r="AI39" i="13" s="1"/>
  <c r="AA39" i="13"/>
  <c r="AH39" i="13" s="1"/>
  <c r="Z39" i="13"/>
  <c r="AG39" i="13" s="1"/>
  <c r="Y39" i="13"/>
  <c r="W39" i="13"/>
  <c r="V39" i="13"/>
  <c r="U39" i="13"/>
  <c r="T39" i="13"/>
  <c r="K39" i="13"/>
  <c r="J39" i="13"/>
  <c r="H39" i="17" s="1"/>
  <c r="G39" i="17" s="1"/>
  <c r="I39" i="13"/>
  <c r="G39" i="13"/>
  <c r="F39" i="13"/>
  <c r="I39" i="14" s="1"/>
  <c r="E39" i="13"/>
  <c r="D39" i="13"/>
  <c r="AE38" i="13"/>
  <c r="AC38" i="13"/>
  <c r="AI38" i="13" s="1"/>
  <c r="AA38" i="13"/>
  <c r="AH38" i="13" s="1"/>
  <c r="Z38" i="13"/>
  <c r="AG38" i="13" s="1"/>
  <c r="Y38" i="13"/>
  <c r="W38" i="13"/>
  <c r="V38" i="13"/>
  <c r="U38" i="13"/>
  <c r="T38" i="13"/>
  <c r="K38" i="13"/>
  <c r="J38" i="13"/>
  <c r="H38" i="17" s="1"/>
  <c r="G38" i="17" s="1"/>
  <c r="I38" i="13"/>
  <c r="G38" i="13"/>
  <c r="F38" i="13"/>
  <c r="I38" i="14" s="1"/>
  <c r="E38" i="13"/>
  <c r="D38" i="13"/>
  <c r="AE36" i="13"/>
  <c r="AC36" i="13"/>
  <c r="AI36" i="13" s="1"/>
  <c r="AA36" i="13"/>
  <c r="AH36" i="13" s="1"/>
  <c r="Z36" i="13"/>
  <c r="AG36" i="13" s="1"/>
  <c r="Y36" i="13"/>
  <c r="W36" i="13"/>
  <c r="V36" i="13"/>
  <c r="U36" i="13"/>
  <c r="T36" i="13"/>
  <c r="K36" i="13"/>
  <c r="J36" i="13"/>
  <c r="H36" i="17" s="1"/>
  <c r="G36" i="17" s="1"/>
  <c r="I36" i="13"/>
  <c r="G36" i="13"/>
  <c r="F36" i="13"/>
  <c r="I36" i="14" s="1"/>
  <c r="E36" i="13"/>
  <c r="D36" i="13"/>
  <c r="AE35" i="13"/>
  <c r="AC35" i="13"/>
  <c r="AI35" i="13" s="1"/>
  <c r="AA35" i="13"/>
  <c r="AH35" i="13" s="1"/>
  <c r="Z35" i="13"/>
  <c r="AG35" i="13" s="1"/>
  <c r="Y35" i="13"/>
  <c r="W35" i="13"/>
  <c r="V35" i="13"/>
  <c r="U35" i="13"/>
  <c r="T35" i="13"/>
  <c r="K35" i="13"/>
  <c r="J35" i="13"/>
  <c r="H35" i="17" s="1"/>
  <c r="G35" i="17" s="1"/>
  <c r="I35" i="13"/>
  <c r="G35" i="13"/>
  <c r="F35" i="13"/>
  <c r="I35" i="14" s="1"/>
  <c r="E35" i="13"/>
  <c r="D35" i="13"/>
  <c r="AE33" i="13"/>
  <c r="AC33" i="13"/>
  <c r="AI33" i="13" s="1"/>
  <c r="AA33" i="13"/>
  <c r="AH33" i="13" s="1"/>
  <c r="Z33" i="13"/>
  <c r="Y33" i="13"/>
  <c r="W33" i="13"/>
  <c r="V33" i="13"/>
  <c r="U33" i="13"/>
  <c r="T33" i="13"/>
  <c r="K33" i="13"/>
  <c r="J33" i="13"/>
  <c r="H33" i="17" s="1"/>
  <c r="G33" i="17" s="1"/>
  <c r="I33" i="13"/>
  <c r="G33" i="13"/>
  <c r="F33" i="13"/>
  <c r="I33" i="14" s="1"/>
  <c r="E33" i="13"/>
  <c r="D33" i="13"/>
  <c r="AE32" i="13"/>
  <c r="AC32" i="13"/>
  <c r="AI32" i="13" s="1"/>
  <c r="AA32" i="13"/>
  <c r="AH32" i="13" s="1"/>
  <c r="Z32" i="13"/>
  <c r="AG32" i="13" s="1"/>
  <c r="Y32" i="13"/>
  <c r="W32" i="13"/>
  <c r="V32" i="13"/>
  <c r="U32" i="13"/>
  <c r="T32" i="13"/>
  <c r="K32" i="13"/>
  <c r="J32" i="13"/>
  <c r="H32" i="17" s="1"/>
  <c r="G32" i="17" s="1"/>
  <c r="I32" i="13"/>
  <c r="G32" i="13"/>
  <c r="F32" i="13"/>
  <c r="I32" i="14" s="1"/>
  <c r="E32" i="13"/>
  <c r="D32" i="13"/>
  <c r="AE31" i="13"/>
  <c r="AF31" i="13" s="1"/>
  <c r="AC31" i="13"/>
  <c r="AI31" i="13" s="1"/>
  <c r="AA31" i="13"/>
  <c r="AH31" i="13" s="1"/>
  <c r="Z31" i="13"/>
  <c r="AG31" i="13" s="1"/>
  <c r="Y31" i="13"/>
  <c r="W31" i="13"/>
  <c r="V31" i="13"/>
  <c r="U31" i="13"/>
  <c r="T31" i="13"/>
  <c r="K31" i="13"/>
  <c r="J31" i="13"/>
  <c r="H31" i="17" s="1"/>
  <c r="G31" i="17" s="1"/>
  <c r="I31" i="13"/>
  <c r="G31" i="13"/>
  <c r="F31" i="13"/>
  <c r="I31" i="14" s="1"/>
  <c r="E31" i="13"/>
  <c r="D31" i="13"/>
  <c r="AE30" i="13"/>
  <c r="AC30" i="13"/>
  <c r="AI30" i="13" s="1"/>
  <c r="AA30" i="13"/>
  <c r="AH30" i="13" s="1"/>
  <c r="Z30" i="13"/>
  <c r="AG30" i="13" s="1"/>
  <c r="Y30" i="13"/>
  <c r="W30" i="13"/>
  <c r="V30" i="13"/>
  <c r="U30" i="13"/>
  <c r="T30" i="13"/>
  <c r="K30" i="13"/>
  <c r="J30" i="13"/>
  <c r="H30" i="17" s="1"/>
  <c r="G30" i="17" s="1"/>
  <c r="I30" i="13"/>
  <c r="G30" i="13"/>
  <c r="F30" i="13"/>
  <c r="I30" i="14" s="1"/>
  <c r="E30" i="13"/>
  <c r="D30" i="13"/>
  <c r="AE29" i="13"/>
  <c r="AC29" i="13"/>
  <c r="AI29" i="13" s="1"/>
  <c r="AA29" i="13"/>
  <c r="AH29" i="13" s="1"/>
  <c r="Z29" i="13"/>
  <c r="AG29" i="13" s="1"/>
  <c r="Y29" i="13"/>
  <c r="W29" i="13"/>
  <c r="V29" i="13"/>
  <c r="U29" i="13"/>
  <c r="T29" i="13"/>
  <c r="K29" i="13"/>
  <c r="J29" i="13"/>
  <c r="H29" i="17" s="1"/>
  <c r="G29" i="17" s="1"/>
  <c r="I29" i="13"/>
  <c r="G29" i="13"/>
  <c r="F29" i="13"/>
  <c r="I29" i="14" s="1"/>
  <c r="E29" i="13"/>
  <c r="D29" i="13"/>
  <c r="AE28" i="13"/>
  <c r="AC28" i="13"/>
  <c r="AI28" i="13" s="1"/>
  <c r="AA28" i="13"/>
  <c r="AH28" i="13" s="1"/>
  <c r="Z28" i="13"/>
  <c r="AG28" i="13" s="1"/>
  <c r="Y28" i="13"/>
  <c r="W28" i="13"/>
  <c r="V28" i="13"/>
  <c r="U28" i="13"/>
  <c r="T28" i="13"/>
  <c r="K28" i="13"/>
  <c r="J28" i="13"/>
  <c r="H28" i="17" s="1"/>
  <c r="G28" i="17" s="1"/>
  <c r="I28" i="13"/>
  <c r="G28" i="13"/>
  <c r="F28" i="13"/>
  <c r="I28" i="14" s="1"/>
  <c r="E28" i="13"/>
  <c r="D28" i="13"/>
  <c r="AE27" i="13"/>
  <c r="AC27" i="13"/>
  <c r="AI27" i="13" s="1"/>
  <c r="AA27" i="13"/>
  <c r="AH27" i="13" s="1"/>
  <c r="Z27" i="13"/>
  <c r="AG27" i="13" s="1"/>
  <c r="Y27" i="13"/>
  <c r="W27" i="13"/>
  <c r="V27" i="13"/>
  <c r="U27" i="13"/>
  <c r="T27" i="13"/>
  <c r="K27" i="13"/>
  <c r="J27" i="13"/>
  <c r="H27" i="17" s="1"/>
  <c r="G27" i="17" s="1"/>
  <c r="I27" i="13"/>
  <c r="G27" i="13"/>
  <c r="F27" i="13"/>
  <c r="I27" i="14" s="1"/>
  <c r="E27" i="13"/>
  <c r="D27" i="13"/>
  <c r="AE25" i="13"/>
  <c r="AC25" i="13"/>
  <c r="AI25" i="13" s="1"/>
  <c r="AA25" i="13"/>
  <c r="AH25" i="13" s="1"/>
  <c r="Z25" i="13"/>
  <c r="Y25" i="13"/>
  <c r="W25" i="13"/>
  <c r="V25" i="13"/>
  <c r="U25" i="13"/>
  <c r="T25" i="13"/>
  <c r="K25" i="13"/>
  <c r="J25" i="13"/>
  <c r="H25" i="17" s="1"/>
  <c r="G25" i="17" s="1"/>
  <c r="I25" i="13"/>
  <c r="G25" i="13"/>
  <c r="F25" i="13"/>
  <c r="I25" i="14" s="1"/>
  <c r="E25" i="13"/>
  <c r="D25" i="13"/>
  <c r="AE24" i="13"/>
  <c r="AC24" i="13"/>
  <c r="AI24" i="13" s="1"/>
  <c r="AA24" i="13"/>
  <c r="AH24" i="13" s="1"/>
  <c r="Z24" i="13"/>
  <c r="AG24" i="13" s="1"/>
  <c r="Y24" i="13"/>
  <c r="W24" i="13"/>
  <c r="V24" i="13"/>
  <c r="U24" i="13"/>
  <c r="T24" i="13"/>
  <c r="K24" i="13"/>
  <c r="J24" i="13"/>
  <c r="H24" i="17" s="1"/>
  <c r="G24" i="17" s="1"/>
  <c r="I24" i="13"/>
  <c r="G24" i="13"/>
  <c r="F24" i="13"/>
  <c r="I24" i="14" s="1"/>
  <c r="E24" i="13"/>
  <c r="D24" i="13"/>
  <c r="AE22" i="13"/>
  <c r="AF22" i="13" s="1"/>
  <c r="AC22" i="13"/>
  <c r="AI22" i="13" s="1"/>
  <c r="AA22" i="13"/>
  <c r="AH22" i="13" s="1"/>
  <c r="Z22" i="13"/>
  <c r="AG22" i="13" s="1"/>
  <c r="Y22" i="13"/>
  <c r="W22" i="13"/>
  <c r="V22" i="13"/>
  <c r="U22" i="13"/>
  <c r="T22" i="13"/>
  <c r="K22" i="13"/>
  <c r="J22" i="13"/>
  <c r="H22" i="17" s="1"/>
  <c r="G22" i="17" s="1"/>
  <c r="I22" i="13"/>
  <c r="G22" i="13"/>
  <c r="F22" i="13"/>
  <c r="I22" i="14" s="1"/>
  <c r="E22" i="13"/>
  <c r="D22" i="13"/>
  <c r="AE21" i="13"/>
  <c r="AC21" i="13"/>
  <c r="AI21" i="13" s="1"/>
  <c r="AA21" i="13"/>
  <c r="AH21" i="13" s="1"/>
  <c r="Z21" i="13"/>
  <c r="AG21" i="13" s="1"/>
  <c r="Y21" i="13"/>
  <c r="W21" i="13"/>
  <c r="V21" i="13"/>
  <c r="U21" i="13"/>
  <c r="T21" i="13"/>
  <c r="K21" i="13"/>
  <c r="J21" i="13"/>
  <c r="H21" i="17" s="1"/>
  <c r="G21" i="17" s="1"/>
  <c r="I21" i="13"/>
  <c r="G21" i="13"/>
  <c r="F21" i="13"/>
  <c r="I21" i="14" s="1"/>
  <c r="E21" i="13"/>
  <c r="D21" i="13"/>
  <c r="AE19" i="13"/>
  <c r="AC19" i="13"/>
  <c r="AI19" i="13" s="1"/>
  <c r="AA19" i="13"/>
  <c r="AH19" i="13" s="1"/>
  <c r="Z19" i="13"/>
  <c r="AG19" i="13" s="1"/>
  <c r="Y19" i="13"/>
  <c r="W19" i="13"/>
  <c r="V19" i="13"/>
  <c r="U19" i="13"/>
  <c r="T19" i="13"/>
  <c r="K19" i="13"/>
  <c r="J19" i="13"/>
  <c r="H19" i="17" s="1"/>
  <c r="G19" i="17" s="1"/>
  <c r="I19" i="13"/>
  <c r="G19" i="13"/>
  <c r="F19" i="13"/>
  <c r="I19" i="14" s="1"/>
  <c r="E19" i="13"/>
  <c r="D19" i="13"/>
  <c r="AE18" i="13"/>
  <c r="AC18" i="13"/>
  <c r="AI18" i="13" s="1"/>
  <c r="AA18" i="13"/>
  <c r="AH18" i="13" s="1"/>
  <c r="Z18" i="13"/>
  <c r="AG18" i="13" s="1"/>
  <c r="Y18" i="13"/>
  <c r="W18" i="13"/>
  <c r="V18" i="13"/>
  <c r="U18" i="13"/>
  <c r="T18" i="13"/>
  <c r="K18" i="13"/>
  <c r="J18" i="13"/>
  <c r="H18" i="17" s="1"/>
  <c r="G18" i="17" s="1"/>
  <c r="I18" i="13"/>
  <c r="G18" i="13"/>
  <c r="F18" i="13"/>
  <c r="I18" i="14" s="1"/>
  <c r="E18" i="13"/>
  <c r="D18" i="13"/>
  <c r="AE17" i="13"/>
  <c r="AC17" i="13"/>
  <c r="AI17" i="13" s="1"/>
  <c r="AA17" i="13"/>
  <c r="AH17" i="13" s="1"/>
  <c r="Z17" i="13"/>
  <c r="AG17" i="13" s="1"/>
  <c r="Y17" i="13"/>
  <c r="W17" i="13"/>
  <c r="V17" i="13"/>
  <c r="U17" i="13"/>
  <c r="T17" i="13"/>
  <c r="K17" i="13"/>
  <c r="J17" i="13"/>
  <c r="H17" i="17" s="1"/>
  <c r="G17" i="17" s="1"/>
  <c r="I17" i="13"/>
  <c r="G17" i="13"/>
  <c r="F17" i="13"/>
  <c r="I17" i="14" s="1"/>
  <c r="E17" i="13"/>
  <c r="D17" i="13"/>
  <c r="AE15" i="13"/>
  <c r="AC15" i="13"/>
  <c r="AI15" i="13" s="1"/>
  <c r="AA15" i="13"/>
  <c r="AH15" i="13" s="1"/>
  <c r="Z15" i="13"/>
  <c r="Y15" i="13"/>
  <c r="W15" i="13"/>
  <c r="V15" i="13"/>
  <c r="U15" i="13"/>
  <c r="T15" i="13"/>
  <c r="K15" i="13"/>
  <c r="J15" i="13"/>
  <c r="H15" i="17" s="1"/>
  <c r="G15" i="17" s="1"/>
  <c r="I15" i="13"/>
  <c r="G15" i="13"/>
  <c r="F15" i="13"/>
  <c r="I15" i="14" s="1"/>
  <c r="E15" i="13"/>
  <c r="D15" i="13"/>
  <c r="AE14" i="13"/>
  <c r="AC14" i="13"/>
  <c r="AI14" i="13" s="1"/>
  <c r="AA14" i="13"/>
  <c r="AH14" i="13" s="1"/>
  <c r="Z14" i="13"/>
  <c r="AG14" i="13" s="1"/>
  <c r="Y14" i="13"/>
  <c r="W14" i="13"/>
  <c r="V14" i="13"/>
  <c r="U14" i="13"/>
  <c r="T14" i="13"/>
  <c r="K14" i="13"/>
  <c r="I14" i="13"/>
  <c r="G14" i="13"/>
  <c r="I14" i="14"/>
  <c r="E14" i="13"/>
  <c r="D14" i="13"/>
  <c r="C70" i="13"/>
  <c r="C64" i="13"/>
  <c r="C55" i="13"/>
  <c r="C53" i="13"/>
  <c r="C52" i="13"/>
  <c r="C51" i="13"/>
  <c r="C50" i="13"/>
  <c r="C49" i="13"/>
  <c r="C48" i="13"/>
  <c r="C43" i="13"/>
  <c r="C42" i="13"/>
  <c r="C40" i="13"/>
  <c r="C39" i="13"/>
  <c r="C38" i="13"/>
  <c r="C36" i="13"/>
  <c r="C35" i="13"/>
  <c r="C33" i="13"/>
  <c r="C32" i="13"/>
  <c r="C31" i="13"/>
  <c r="C30" i="13"/>
  <c r="C29" i="13"/>
  <c r="C28" i="13"/>
  <c r="C27" i="13"/>
  <c r="C25" i="13"/>
  <c r="C24" i="13"/>
  <c r="C22" i="13"/>
  <c r="C21" i="13"/>
  <c r="C19" i="13"/>
  <c r="C18" i="13"/>
  <c r="C17" i="13"/>
  <c r="C15" i="13"/>
  <c r="C14" i="13"/>
  <c r="H56" i="1"/>
  <c r="H58" i="1"/>
  <c r="H59" i="1"/>
  <c r="H61" i="1"/>
  <c r="H62" i="1"/>
  <c r="H51" i="1"/>
  <c r="AE47" i="12"/>
  <c r="AC47" i="12"/>
  <c r="AI47" i="12" s="1"/>
  <c r="AA47" i="12"/>
  <c r="AH47" i="12" s="1"/>
  <c r="Z47" i="12"/>
  <c r="AG47" i="12" s="1"/>
  <c r="Y47" i="12"/>
  <c r="W47" i="12"/>
  <c r="V47" i="12"/>
  <c r="U47" i="12"/>
  <c r="S47" i="13" s="1"/>
  <c r="K47" i="12"/>
  <c r="J47" i="12"/>
  <c r="G47" i="12"/>
  <c r="F47" i="12"/>
  <c r="E47" i="12"/>
  <c r="D47" i="12"/>
  <c r="C47" i="12"/>
  <c r="AE47" i="1"/>
  <c r="AC47" i="1"/>
  <c r="AI47" i="1" s="1"/>
  <c r="AA47" i="1"/>
  <c r="AH47" i="1" s="1"/>
  <c r="Z47" i="1"/>
  <c r="Y47" i="1"/>
  <c r="W47" i="1"/>
  <c r="V47" i="1"/>
  <c r="U47" i="1"/>
  <c r="T47" i="1"/>
  <c r="K47" i="1"/>
  <c r="J47" i="1"/>
  <c r="G47" i="1"/>
  <c r="F47" i="1"/>
  <c r="E47" i="1"/>
  <c r="D47" i="1"/>
  <c r="C47" i="1"/>
  <c r="D47" i="14"/>
  <c r="E47" i="14"/>
  <c r="F47" i="14"/>
  <c r="C47" i="14"/>
  <c r="G47" i="14" s="1"/>
  <c r="H53" i="1"/>
  <c r="L53" i="1"/>
  <c r="E54" i="1"/>
  <c r="F54" i="1"/>
  <c r="G54" i="1"/>
  <c r="D54" i="1"/>
  <c r="J54" i="1"/>
  <c r="K54" i="1"/>
  <c r="T54" i="1"/>
  <c r="U54" i="1"/>
  <c r="V54" i="1"/>
  <c r="W54" i="1"/>
  <c r="Y54" i="1"/>
  <c r="Z54" i="1"/>
  <c r="AA54" i="1"/>
  <c r="AH54" i="1" s="1"/>
  <c r="AC54" i="1"/>
  <c r="AI54" i="1" s="1"/>
  <c r="AE54" i="1"/>
  <c r="D54" i="14"/>
  <c r="E54" i="14"/>
  <c r="F54" i="14"/>
  <c r="C54" i="14"/>
  <c r="G54" i="14" s="1"/>
  <c r="X14" i="13" l="1"/>
  <c r="AF21" i="13"/>
  <c r="AF30" i="13"/>
  <c r="AF39" i="13"/>
  <c r="AF52" i="13"/>
  <c r="AD47" i="1"/>
  <c r="AG47" i="1"/>
  <c r="AD15" i="13"/>
  <c r="AG15" i="13"/>
  <c r="AD25" i="13"/>
  <c r="AG25" i="13"/>
  <c r="AD33" i="13"/>
  <c r="AG33" i="13"/>
  <c r="AD43" i="13"/>
  <c r="AG43" i="13"/>
  <c r="AD48" i="13"/>
  <c r="AG48" i="13"/>
  <c r="AJ53" i="13"/>
  <c r="AK53" i="13" s="1"/>
  <c r="AJ53" i="1"/>
  <c r="AK53" i="1" s="1"/>
  <c r="AD70" i="13"/>
  <c r="AG70" i="13"/>
  <c r="AD54" i="1"/>
  <c r="AG54" i="1"/>
  <c r="AF47" i="1"/>
  <c r="AF15" i="13"/>
  <c r="AF25" i="13"/>
  <c r="AF33" i="13"/>
  <c r="AF43" i="13"/>
  <c r="AF48" i="13"/>
  <c r="AD18" i="13"/>
  <c r="AD28" i="13"/>
  <c r="AD36" i="13"/>
  <c r="AD50" i="13"/>
  <c r="AD64" i="13"/>
  <c r="AF18" i="13"/>
  <c r="AF28" i="13"/>
  <c r="AF36" i="13"/>
  <c r="AF50" i="13"/>
  <c r="AD21" i="13"/>
  <c r="AD30" i="13"/>
  <c r="AD39" i="13"/>
  <c r="AD52" i="13"/>
  <c r="AF64" i="13"/>
  <c r="AD14" i="13"/>
  <c r="AD24" i="13"/>
  <c r="AD32" i="13"/>
  <c r="AD42" i="13"/>
  <c r="AD44" i="13"/>
  <c r="AD55" i="13"/>
  <c r="AF32" i="13"/>
  <c r="AF44" i="13"/>
  <c r="AF55" i="13"/>
  <c r="AD47" i="12"/>
  <c r="AF14" i="13"/>
  <c r="AF24" i="13"/>
  <c r="AF42" i="13"/>
  <c r="AD17" i="13"/>
  <c r="AD27" i="13"/>
  <c r="AD35" i="13"/>
  <c r="AD49" i="13"/>
  <c r="AF54" i="1"/>
  <c r="AF17" i="13"/>
  <c r="AF27" i="13"/>
  <c r="AF35" i="13"/>
  <c r="AF49" i="13"/>
  <c r="AD19" i="13"/>
  <c r="AD29" i="13"/>
  <c r="AD38" i="13"/>
  <c r="AD51" i="13"/>
  <c r="AF19" i="13"/>
  <c r="AF29" i="13"/>
  <c r="AF38" i="13"/>
  <c r="AF51" i="13"/>
  <c r="AD22" i="13"/>
  <c r="AD31" i="13"/>
  <c r="AD40" i="13"/>
  <c r="AD53" i="13"/>
  <c r="AF47" i="12"/>
  <c r="AF70" i="13"/>
  <c r="L53" i="13"/>
  <c r="N53" i="13" s="1"/>
  <c r="N53" i="1"/>
  <c r="H54" i="14"/>
  <c r="H47" i="14"/>
  <c r="AN53" i="1"/>
  <c r="AM53" i="1"/>
  <c r="I54" i="13"/>
  <c r="AN44" i="1"/>
  <c r="AM44" i="1"/>
  <c r="AM62" i="1"/>
  <c r="AN62" i="1"/>
  <c r="AN59" i="1"/>
  <c r="AM59" i="1"/>
  <c r="AN58" i="1"/>
  <c r="AM58" i="1"/>
  <c r="AN56" i="1"/>
  <c r="AM56" i="1"/>
  <c r="AM51" i="1"/>
  <c r="AN51" i="1"/>
  <c r="AM61" i="1"/>
  <c r="AN61" i="1"/>
  <c r="Y47" i="13"/>
  <c r="AC47" i="13"/>
  <c r="AI47" i="13" s="1"/>
  <c r="V47" i="13"/>
  <c r="C47" i="13"/>
  <c r="D47" i="13"/>
  <c r="I47" i="13"/>
  <c r="T54" i="13"/>
  <c r="T47" i="13"/>
  <c r="H47" i="12"/>
  <c r="W47" i="13"/>
  <c r="L47" i="12"/>
  <c r="N47" i="12" s="1"/>
  <c r="E47" i="13"/>
  <c r="G47" i="13"/>
  <c r="Z47" i="13"/>
  <c r="AG47" i="13" s="1"/>
  <c r="F47" i="13"/>
  <c r="I47" i="14" s="1"/>
  <c r="AE47" i="13"/>
  <c r="AA47" i="13"/>
  <c r="AH47" i="13" s="1"/>
  <c r="J47" i="13"/>
  <c r="H47" i="17" s="1"/>
  <c r="G47" i="17" s="1"/>
  <c r="AJ47" i="12"/>
  <c r="AK47" i="12" s="1"/>
  <c r="K47" i="13"/>
  <c r="H47" i="1"/>
  <c r="AN47" i="1" s="1"/>
  <c r="H53" i="13"/>
  <c r="AM53" i="13" s="1"/>
  <c r="L47" i="1"/>
  <c r="N47" i="1" s="1"/>
  <c r="AJ47" i="1"/>
  <c r="AK47" i="1" s="1"/>
  <c r="U47" i="13"/>
  <c r="AJ54" i="1"/>
  <c r="L54" i="1"/>
  <c r="AK54" i="1" l="1"/>
  <c r="AF47" i="13"/>
  <c r="AD47" i="13"/>
  <c r="AO54" i="1"/>
  <c r="AP60" i="1" s="1"/>
  <c r="N54" i="1"/>
  <c r="AM47" i="12"/>
  <c r="AN53" i="13"/>
  <c r="AN47" i="12"/>
  <c r="AM47" i="1"/>
  <c r="L47" i="13"/>
  <c r="N47" i="13" s="1"/>
  <c r="H47" i="13"/>
  <c r="AN47" i="13" s="1"/>
  <c r="AJ47" i="13"/>
  <c r="AK47" i="13" s="1"/>
  <c r="AP57" i="1" l="1"/>
  <c r="AP54" i="1"/>
  <c r="AM47" i="13"/>
  <c r="U19" i="15" l="1"/>
  <c r="T23" i="15" l="1"/>
  <c r="T41" i="15" l="1"/>
  <c r="R41" i="15"/>
  <c r="P41" i="15"/>
  <c r="T39" i="15"/>
  <c r="R39" i="15"/>
  <c r="Q39" i="15"/>
  <c r="P39" i="15"/>
  <c r="O39" i="15"/>
  <c r="S39" i="15" s="1"/>
  <c r="T38" i="15"/>
  <c r="R38" i="15"/>
  <c r="Q38" i="15"/>
  <c r="P38" i="15"/>
  <c r="O38" i="15"/>
  <c r="S38" i="15" s="1"/>
  <c r="T37" i="15"/>
  <c r="R37" i="15"/>
  <c r="Q37" i="15"/>
  <c r="P37" i="15"/>
  <c r="O37" i="15"/>
  <c r="S37" i="15" s="1"/>
  <c r="N36" i="15"/>
  <c r="M36" i="15"/>
  <c r="L36" i="15"/>
  <c r="K36" i="15"/>
  <c r="J36" i="15"/>
  <c r="I36" i="15"/>
  <c r="H36" i="15"/>
  <c r="G36" i="15"/>
  <c r="F36" i="15"/>
  <c r="R36" i="15" s="1"/>
  <c r="E36" i="15"/>
  <c r="Q36" i="15" s="1"/>
  <c r="D36" i="15"/>
  <c r="P36" i="15" s="1"/>
  <c r="T36" i="15" s="1"/>
  <c r="C36" i="15"/>
  <c r="O36" i="15" s="1"/>
  <c r="T35" i="15"/>
  <c r="R35" i="15"/>
  <c r="Q35" i="15"/>
  <c r="P35" i="15"/>
  <c r="O35" i="15"/>
  <c r="S35" i="15" s="1"/>
  <c r="T34" i="15"/>
  <c r="R34" i="15"/>
  <c r="Q34" i="15"/>
  <c r="P34" i="15"/>
  <c r="O34" i="15"/>
  <c r="S34" i="15" s="1"/>
  <c r="T33" i="15"/>
  <c r="R33" i="15"/>
  <c r="Q33" i="15"/>
  <c r="P33" i="15"/>
  <c r="O33" i="15"/>
  <c r="S33" i="15" s="1"/>
  <c r="T32" i="15"/>
  <c r="R32" i="15"/>
  <c r="Q32" i="15"/>
  <c r="P32" i="15"/>
  <c r="O32" i="15"/>
  <c r="S32" i="15" s="1"/>
  <c r="N31" i="15"/>
  <c r="N23" i="15" s="1"/>
  <c r="M31" i="15"/>
  <c r="L31" i="15"/>
  <c r="K31" i="15"/>
  <c r="J31" i="15"/>
  <c r="I31" i="15"/>
  <c r="H31" i="15"/>
  <c r="H23" i="15" s="1"/>
  <c r="G31" i="15"/>
  <c r="F31" i="15"/>
  <c r="R31" i="15" s="1"/>
  <c r="E31" i="15"/>
  <c r="Q31" i="15" s="1"/>
  <c r="D31" i="15"/>
  <c r="P31" i="15" s="1"/>
  <c r="C31" i="15"/>
  <c r="O31" i="15" s="1"/>
  <c r="T30" i="15"/>
  <c r="R30" i="15"/>
  <c r="Q30" i="15"/>
  <c r="P30" i="15"/>
  <c r="O30" i="15"/>
  <c r="S30" i="15" s="1"/>
  <c r="T29" i="15"/>
  <c r="R29" i="15"/>
  <c r="Q29" i="15"/>
  <c r="P29" i="15"/>
  <c r="O29" i="15"/>
  <c r="S29" i="15" s="1"/>
  <c r="T28" i="15"/>
  <c r="R28" i="15"/>
  <c r="Q28" i="15"/>
  <c r="P28" i="15"/>
  <c r="O28" i="15"/>
  <c r="S28" i="15" s="1"/>
  <c r="T27" i="15"/>
  <c r="R27" i="15"/>
  <c r="Q27" i="15"/>
  <c r="P27" i="15"/>
  <c r="O27" i="15"/>
  <c r="S27" i="15" s="1"/>
  <c r="T26" i="15"/>
  <c r="R26" i="15"/>
  <c r="Q26" i="15"/>
  <c r="Q24" i="15" s="1"/>
  <c r="Q23" i="15" s="1"/>
  <c r="P26" i="15"/>
  <c r="O26" i="15"/>
  <c r="S26" i="15" s="1"/>
  <c r="T25" i="15"/>
  <c r="T24" i="15" s="1"/>
  <c r="R25" i="15"/>
  <c r="Q25" i="15"/>
  <c r="P25" i="15"/>
  <c r="O25" i="15"/>
  <c r="S25" i="15" s="1"/>
  <c r="R24" i="15"/>
  <c r="P24" i="15"/>
  <c r="N24" i="15"/>
  <c r="M24" i="15"/>
  <c r="L24" i="15"/>
  <c r="K24" i="15"/>
  <c r="J24" i="15"/>
  <c r="I24" i="15"/>
  <c r="I23" i="15" s="1"/>
  <c r="H24" i="15"/>
  <c r="G24" i="15"/>
  <c r="F24" i="15"/>
  <c r="F23" i="15" s="1"/>
  <c r="E24" i="15"/>
  <c r="E23" i="15" s="1"/>
  <c r="D24" i="15"/>
  <c r="C24" i="15"/>
  <c r="C23" i="15" s="1"/>
  <c r="M23" i="15"/>
  <c r="L23" i="15"/>
  <c r="K23" i="15"/>
  <c r="J23" i="15"/>
  <c r="G23" i="15"/>
  <c r="D23" i="15"/>
  <c r="R19" i="15"/>
  <c r="P19" i="15"/>
  <c r="T19" i="15" s="1"/>
  <c r="Q18" i="15"/>
  <c r="O18" i="15"/>
  <c r="S18" i="15" s="1"/>
  <c r="R17" i="15"/>
  <c r="Q17" i="15"/>
  <c r="P17" i="15"/>
  <c r="T17" i="15" s="1"/>
  <c r="O17" i="15"/>
  <c r="S17" i="15" s="1"/>
  <c r="T13" i="15"/>
  <c r="R13" i="15"/>
  <c r="P13" i="15"/>
  <c r="Q12" i="15"/>
  <c r="O12" i="15"/>
  <c r="S12" i="15" s="1"/>
  <c r="U13" i="15" s="1"/>
  <c r="R11" i="15"/>
  <c r="Q11" i="15"/>
  <c r="P11" i="15"/>
  <c r="T11" i="15" s="1"/>
  <c r="O11" i="15"/>
  <c r="C6" i="15"/>
  <c r="C5" i="15"/>
  <c r="B4" i="13"/>
  <c r="H70" i="12"/>
  <c r="H64" i="12"/>
  <c r="G63" i="12"/>
  <c r="F63" i="12"/>
  <c r="E63" i="12"/>
  <c r="D63" i="12"/>
  <c r="C63" i="12"/>
  <c r="H62" i="12"/>
  <c r="H61" i="12"/>
  <c r="H59" i="12"/>
  <c r="H58" i="12"/>
  <c r="H56" i="12"/>
  <c r="H55" i="12"/>
  <c r="G54" i="12"/>
  <c r="G54" i="13" s="1"/>
  <c r="F54" i="12"/>
  <c r="F54" i="13" s="1"/>
  <c r="I54" i="14" s="1"/>
  <c r="E54" i="12"/>
  <c r="E54" i="13" s="1"/>
  <c r="D54" i="12"/>
  <c r="D54" i="13" s="1"/>
  <c r="C54" i="12"/>
  <c r="H52" i="12"/>
  <c r="H51" i="12"/>
  <c r="H50" i="12"/>
  <c r="H49" i="12"/>
  <c r="H48" i="12"/>
  <c r="H43" i="12"/>
  <c r="H42" i="12"/>
  <c r="G41" i="12"/>
  <c r="F41" i="12"/>
  <c r="E41" i="12"/>
  <c r="D41" i="12"/>
  <c r="C41" i="12"/>
  <c r="H40" i="12"/>
  <c r="H39" i="12"/>
  <c r="H38" i="12"/>
  <c r="G37" i="12"/>
  <c r="F37" i="12"/>
  <c r="E37" i="12"/>
  <c r="D37" i="12"/>
  <c r="C37" i="12"/>
  <c r="H36" i="12"/>
  <c r="H35" i="12"/>
  <c r="G34" i="12"/>
  <c r="F34" i="12"/>
  <c r="E34" i="12"/>
  <c r="D34" i="12"/>
  <c r="C34" i="12"/>
  <c r="H33" i="12"/>
  <c r="H32" i="12"/>
  <c r="H31" i="12"/>
  <c r="H30" i="12"/>
  <c r="H29" i="12"/>
  <c r="H28" i="12"/>
  <c r="H27" i="12"/>
  <c r="G26" i="12"/>
  <c r="F26" i="12"/>
  <c r="E26" i="12"/>
  <c r="D26" i="12"/>
  <c r="C26" i="12"/>
  <c r="H25" i="12"/>
  <c r="H24" i="12"/>
  <c r="G23" i="12"/>
  <c r="F23" i="12"/>
  <c r="E23" i="12"/>
  <c r="D23" i="12"/>
  <c r="C23" i="12"/>
  <c r="H22" i="12"/>
  <c r="H21" i="12"/>
  <c r="G20" i="12"/>
  <c r="F20" i="12"/>
  <c r="E20" i="12"/>
  <c r="D20" i="12"/>
  <c r="C20" i="12"/>
  <c r="H19" i="12"/>
  <c r="H18" i="12"/>
  <c r="H17" i="12"/>
  <c r="G16" i="12"/>
  <c r="F16" i="12"/>
  <c r="E16" i="12"/>
  <c r="D16" i="12"/>
  <c r="C16" i="12"/>
  <c r="H15" i="12"/>
  <c r="H14" i="12"/>
  <c r="G13" i="12"/>
  <c r="F13" i="12"/>
  <c r="F13" i="13" s="1"/>
  <c r="E13" i="12"/>
  <c r="E13" i="13" s="1"/>
  <c r="D13" i="12"/>
  <c r="D13" i="13" s="1"/>
  <c r="C13" i="12"/>
  <c r="G63" i="1"/>
  <c r="F63" i="1"/>
  <c r="F63" i="13" s="1"/>
  <c r="E63" i="1"/>
  <c r="D63" i="1"/>
  <c r="G41" i="1"/>
  <c r="F41" i="1"/>
  <c r="E41" i="1"/>
  <c r="D41" i="1"/>
  <c r="G37" i="1"/>
  <c r="F37" i="1"/>
  <c r="E37" i="1"/>
  <c r="D37" i="1"/>
  <c r="G34" i="1"/>
  <c r="F34" i="1"/>
  <c r="E34" i="1"/>
  <c r="D34" i="1"/>
  <c r="G26" i="1"/>
  <c r="F26" i="1"/>
  <c r="E26" i="1"/>
  <c r="D26" i="1"/>
  <c r="G23" i="1"/>
  <c r="F23" i="1"/>
  <c r="E23" i="1"/>
  <c r="D23" i="1"/>
  <c r="G20" i="1"/>
  <c r="F20" i="1"/>
  <c r="E20" i="1"/>
  <c r="D20" i="1"/>
  <c r="G16" i="1"/>
  <c r="G16" i="13" s="1"/>
  <c r="F16" i="1"/>
  <c r="F16" i="13" s="1"/>
  <c r="E16" i="1"/>
  <c r="D16" i="1"/>
  <c r="G13" i="1"/>
  <c r="D63" i="14"/>
  <c r="E63" i="14"/>
  <c r="F63" i="14"/>
  <c r="D41" i="14"/>
  <c r="E41" i="14"/>
  <c r="F41" i="14"/>
  <c r="D37" i="14"/>
  <c r="E37" i="14"/>
  <c r="F37" i="14"/>
  <c r="D34" i="14"/>
  <c r="E34" i="14"/>
  <c r="F34" i="14"/>
  <c r="D26" i="14"/>
  <c r="E26" i="14"/>
  <c r="F26" i="14"/>
  <c r="D23" i="14"/>
  <c r="E23" i="14"/>
  <c r="G23" i="14" s="1"/>
  <c r="F23" i="14"/>
  <c r="D20" i="14"/>
  <c r="E20" i="14"/>
  <c r="F20" i="14"/>
  <c r="D16" i="14"/>
  <c r="E16" i="14"/>
  <c r="F16" i="14"/>
  <c r="D13" i="14"/>
  <c r="E13" i="14"/>
  <c r="E71" i="14" s="1"/>
  <c r="F13" i="14"/>
  <c r="C16" i="14"/>
  <c r="G16" i="14" s="1"/>
  <c r="C63" i="14"/>
  <c r="C41" i="14"/>
  <c r="C37" i="14"/>
  <c r="C34" i="14"/>
  <c r="C26" i="14"/>
  <c r="C20" i="14"/>
  <c r="C13" i="14"/>
  <c r="A13" i="14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C7" i="14"/>
  <c r="C6" i="14"/>
  <c r="E16" i="13" l="1"/>
  <c r="D16" i="13"/>
  <c r="H62" i="13"/>
  <c r="H56" i="13"/>
  <c r="H58" i="13"/>
  <c r="H14" i="13"/>
  <c r="AN42" i="12"/>
  <c r="H59" i="13"/>
  <c r="H61" i="13"/>
  <c r="AM62" i="13"/>
  <c r="AN62" i="13"/>
  <c r="E37" i="13"/>
  <c r="AM61" i="13"/>
  <c r="AN61" i="13"/>
  <c r="A58" i="14"/>
  <c r="AN57" i="13"/>
  <c r="AM57" i="13"/>
  <c r="G41" i="13"/>
  <c r="D63" i="13"/>
  <c r="I16" i="14"/>
  <c r="G63" i="14"/>
  <c r="I63" i="14" s="1"/>
  <c r="H13" i="14"/>
  <c r="H20" i="14"/>
  <c r="G20" i="14"/>
  <c r="H16" i="14"/>
  <c r="G26" i="14"/>
  <c r="H26" i="14"/>
  <c r="G13" i="14"/>
  <c r="I13" i="14" s="1"/>
  <c r="G34" i="14"/>
  <c r="G41" i="14"/>
  <c r="H23" i="14"/>
  <c r="H34" i="14"/>
  <c r="H37" i="14"/>
  <c r="H41" i="14"/>
  <c r="G37" i="14"/>
  <c r="H63" i="14"/>
  <c r="F71" i="14"/>
  <c r="D71" i="14"/>
  <c r="C71" i="14"/>
  <c r="G71" i="14" s="1"/>
  <c r="AM62" i="12"/>
  <c r="AN62" i="12"/>
  <c r="AM64" i="12"/>
  <c r="AN64" i="12"/>
  <c r="AM43" i="12"/>
  <c r="AN43" i="12"/>
  <c r="H44" i="13"/>
  <c r="AN48" i="12"/>
  <c r="AM48" i="12"/>
  <c r="AM52" i="12"/>
  <c r="AN52" i="12"/>
  <c r="AN59" i="12"/>
  <c r="AM59" i="12"/>
  <c r="AN49" i="12"/>
  <c r="AM49" i="12"/>
  <c r="AN50" i="12"/>
  <c r="AM50" i="12"/>
  <c r="H51" i="13"/>
  <c r="AN51" i="12"/>
  <c r="AM51" i="12"/>
  <c r="AN55" i="12"/>
  <c r="AM55" i="12"/>
  <c r="AN56" i="12"/>
  <c r="AM56" i="12"/>
  <c r="AN58" i="12"/>
  <c r="AM58" i="12"/>
  <c r="AN61" i="12"/>
  <c r="AM61" i="12"/>
  <c r="G26" i="13"/>
  <c r="G23" i="13"/>
  <c r="G34" i="13"/>
  <c r="D23" i="13"/>
  <c r="D41" i="13"/>
  <c r="F41" i="13"/>
  <c r="E41" i="13"/>
  <c r="E63" i="13"/>
  <c r="G63" i="13"/>
  <c r="F34" i="13"/>
  <c r="F26" i="13"/>
  <c r="I26" i="14" s="1"/>
  <c r="E23" i="13"/>
  <c r="D26" i="13"/>
  <c r="E20" i="13"/>
  <c r="F37" i="13"/>
  <c r="E26" i="13"/>
  <c r="D20" i="13"/>
  <c r="D34" i="13"/>
  <c r="E34" i="13"/>
  <c r="F20" i="13"/>
  <c r="I20" i="14" s="1"/>
  <c r="G20" i="13"/>
  <c r="D37" i="13"/>
  <c r="F23" i="13"/>
  <c r="I23" i="14" s="1"/>
  <c r="G13" i="13"/>
  <c r="G37" i="13"/>
  <c r="H63" i="12"/>
  <c r="C71" i="12"/>
  <c r="H37" i="12"/>
  <c r="D71" i="12"/>
  <c r="F71" i="12"/>
  <c r="H23" i="12"/>
  <c r="H13" i="12"/>
  <c r="H41" i="12"/>
  <c r="H54" i="12"/>
  <c r="H20" i="12"/>
  <c r="H26" i="12"/>
  <c r="H34" i="12"/>
  <c r="E71" i="12"/>
  <c r="G71" i="12"/>
  <c r="F71" i="1"/>
  <c r="O24" i="15"/>
  <c r="O23" i="15" s="1"/>
  <c r="S11" i="15"/>
  <c r="T31" i="15"/>
  <c r="P23" i="15"/>
  <c r="R23" i="15"/>
  <c r="S24" i="15"/>
  <c r="S36" i="15"/>
  <c r="S31" i="15"/>
  <c r="H16" i="12"/>
  <c r="AM54" i="12" l="1"/>
  <c r="AM63" i="12"/>
  <c r="A71" i="14"/>
  <c r="I34" i="14"/>
  <c r="I41" i="14"/>
  <c r="I37" i="14"/>
  <c r="H71" i="14"/>
  <c r="AM51" i="13"/>
  <c r="AN51" i="13"/>
  <c r="AN56" i="13"/>
  <c r="AM56" i="13"/>
  <c r="AN59" i="13"/>
  <c r="AM59" i="13"/>
  <c r="AM44" i="13"/>
  <c r="AN44" i="13"/>
  <c r="AM58" i="13"/>
  <c r="AN58" i="13"/>
  <c r="F71" i="13"/>
  <c r="I71" i="14" s="1"/>
  <c r="H71" i="12"/>
  <c r="S23" i="15"/>
  <c r="AN70" i="12" l="1"/>
  <c r="AM70" i="12"/>
  <c r="AM42" i="12"/>
  <c r="AN40" i="12"/>
  <c r="AM40" i="12"/>
  <c r="AN39" i="12"/>
  <c r="AM39" i="12"/>
  <c r="AN38" i="12"/>
  <c r="AM38" i="12"/>
  <c r="AN36" i="12"/>
  <c r="AM36" i="12"/>
  <c r="AN35" i="12"/>
  <c r="AM35" i="12"/>
  <c r="AN33" i="12"/>
  <c r="AM33" i="12"/>
  <c r="AN32" i="12"/>
  <c r="AM32" i="12"/>
  <c r="AN31" i="12"/>
  <c r="AM31" i="12"/>
  <c r="AN30" i="12"/>
  <c r="AM30" i="12"/>
  <c r="AN29" i="12"/>
  <c r="AM29" i="12"/>
  <c r="AN28" i="12"/>
  <c r="AM28" i="12"/>
  <c r="AN27" i="12"/>
  <c r="AM27" i="12"/>
  <c r="AN25" i="12"/>
  <c r="AM25" i="12"/>
  <c r="AN24" i="12"/>
  <c r="AM24" i="12"/>
  <c r="AN22" i="12"/>
  <c r="AM22" i="12"/>
  <c r="AN21" i="12"/>
  <c r="AM21" i="12"/>
  <c r="AN19" i="12"/>
  <c r="AM19" i="12"/>
  <c r="AN18" i="12"/>
  <c r="AM18" i="12"/>
  <c r="AN17" i="12"/>
  <c r="AM17" i="12"/>
  <c r="AN15" i="12"/>
  <c r="AM15" i="12"/>
  <c r="AN14" i="12"/>
  <c r="AM14" i="12"/>
  <c r="AJ25" i="12"/>
  <c r="AK25" i="12" s="1"/>
  <c r="L25" i="12"/>
  <c r="N25" i="12" s="1"/>
  <c r="AJ24" i="12"/>
  <c r="AK24" i="12" s="1"/>
  <c r="L24" i="12"/>
  <c r="N24" i="12" s="1"/>
  <c r="L25" i="1"/>
  <c r="N25" i="1" s="1"/>
  <c r="L24" i="1"/>
  <c r="N24" i="1" s="1"/>
  <c r="AJ25" i="1"/>
  <c r="AK25" i="1" s="1"/>
  <c r="AJ24" i="1"/>
  <c r="AK24" i="1" s="1"/>
  <c r="AJ25" i="13" l="1"/>
  <c r="AK25" i="13" s="1"/>
  <c r="L24" i="13"/>
  <c r="N24" i="13" s="1"/>
  <c r="L25" i="13"/>
  <c r="N25" i="13" s="1"/>
  <c r="AJ24" i="13"/>
  <c r="AK24" i="13" s="1"/>
  <c r="AE43" i="8"/>
  <c r="AC43" i="8"/>
  <c r="AI43" i="8" s="1"/>
  <c r="AA43" i="8"/>
  <c r="AH43" i="8" s="1"/>
  <c r="Z43" i="8"/>
  <c r="Y43" i="8"/>
  <c r="W43" i="8"/>
  <c r="V43" i="8"/>
  <c r="U43" i="8"/>
  <c r="X43" i="8" s="1"/>
  <c r="K43" i="8"/>
  <c r="J43" i="8"/>
  <c r="I43" i="8"/>
  <c r="G43" i="8"/>
  <c r="F43" i="8"/>
  <c r="E43" i="8"/>
  <c r="D43" i="8"/>
  <c r="C43" i="8"/>
  <c r="AJ13" i="8"/>
  <c r="H42" i="8"/>
  <c r="H41" i="8"/>
  <c r="H40" i="8"/>
  <c r="H39" i="8"/>
  <c r="H38" i="8"/>
  <c r="H37" i="8"/>
  <c r="H36" i="8"/>
  <c r="H35" i="8"/>
  <c r="H34" i="8"/>
  <c r="H33" i="8"/>
  <c r="H32" i="8"/>
  <c r="H19" i="8"/>
  <c r="H18" i="8"/>
  <c r="H17" i="8"/>
  <c r="H16" i="8"/>
  <c r="H15" i="8"/>
  <c r="H14" i="8"/>
  <c r="H13" i="8"/>
  <c r="U24" i="15"/>
  <c r="U23" i="15"/>
  <c r="U12" i="15"/>
  <c r="U18" i="15"/>
  <c r="A27" i="13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13" i="13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J70" i="12"/>
  <c r="AK70" i="12" s="1"/>
  <c r="L70" i="12"/>
  <c r="N70" i="12" s="1"/>
  <c r="AJ64" i="12"/>
  <c r="AK64" i="12" s="1"/>
  <c r="L64" i="12"/>
  <c r="N64" i="12" s="1"/>
  <c r="AE63" i="12"/>
  <c r="AC63" i="12"/>
  <c r="AI63" i="12" s="1"/>
  <c r="AA63" i="12"/>
  <c r="AH63" i="12" s="1"/>
  <c r="Z63" i="12"/>
  <c r="Y63" i="12"/>
  <c r="W63" i="12"/>
  <c r="V63" i="12"/>
  <c r="U63" i="12"/>
  <c r="S63" i="13" s="1"/>
  <c r="K63" i="12"/>
  <c r="J63" i="12"/>
  <c r="AN63" i="12" s="1"/>
  <c r="AJ62" i="12"/>
  <c r="AK62" i="12" s="1"/>
  <c r="L62" i="12"/>
  <c r="N62" i="12" s="1"/>
  <c r="AJ61" i="12"/>
  <c r="AK61" i="12" s="1"/>
  <c r="L61" i="12"/>
  <c r="N61" i="12" s="1"/>
  <c r="AJ59" i="12"/>
  <c r="AK59" i="12" s="1"/>
  <c r="L59" i="12"/>
  <c r="AJ58" i="12"/>
  <c r="AK58" i="12" s="1"/>
  <c r="L58" i="12"/>
  <c r="AJ56" i="12"/>
  <c r="AK56" i="12" s="1"/>
  <c r="L56" i="12"/>
  <c r="N56" i="12" s="1"/>
  <c r="AJ55" i="12"/>
  <c r="AK55" i="12" s="1"/>
  <c r="L55" i="12"/>
  <c r="AE54" i="12"/>
  <c r="AC54" i="12"/>
  <c r="AA54" i="12"/>
  <c r="Z54" i="12"/>
  <c r="AG54" i="12" s="1"/>
  <c r="Y54" i="12"/>
  <c r="Y54" i="13" s="1"/>
  <c r="W54" i="12"/>
  <c r="W54" i="13" s="1"/>
  <c r="V54" i="12"/>
  <c r="U54" i="12"/>
  <c r="S54" i="13" s="1"/>
  <c r="K54" i="12"/>
  <c r="K54" i="13" s="1"/>
  <c r="J54" i="12"/>
  <c r="AJ52" i="12"/>
  <c r="AK52" i="12" s="1"/>
  <c r="L52" i="12"/>
  <c r="N52" i="12" s="1"/>
  <c r="AJ51" i="12"/>
  <c r="AK51" i="12" s="1"/>
  <c r="L51" i="12"/>
  <c r="N51" i="12" s="1"/>
  <c r="AJ50" i="12"/>
  <c r="AK50" i="12" s="1"/>
  <c r="L50" i="12"/>
  <c r="N50" i="12" s="1"/>
  <c r="AJ49" i="12"/>
  <c r="AK49" i="12" s="1"/>
  <c r="L49" i="12"/>
  <c r="N49" i="12" s="1"/>
  <c r="AJ48" i="12"/>
  <c r="AK48" i="12" s="1"/>
  <c r="L48" i="12"/>
  <c r="N48" i="12" s="1"/>
  <c r="AJ43" i="12"/>
  <c r="AK43" i="12" s="1"/>
  <c r="AJ42" i="12"/>
  <c r="AK42" i="12" s="1"/>
  <c r="L42" i="12"/>
  <c r="N42" i="12" s="1"/>
  <c r="AE41" i="12"/>
  <c r="AC41" i="12"/>
  <c r="AI41" i="12" s="1"/>
  <c r="AA41" i="12"/>
  <c r="AH41" i="12" s="1"/>
  <c r="Z41" i="12"/>
  <c r="Y41" i="12"/>
  <c r="W41" i="12"/>
  <c r="V41" i="12"/>
  <c r="U41" i="12"/>
  <c r="S41" i="13" s="1"/>
  <c r="K41" i="12"/>
  <c r="J41" i="12"/>
  <c r="AN41" i="12" s="1"/>
  <c r="AM41" i="12"/>
  <c r="AJ40" i="12"/>
  <c r="AK40" i="12" s="1"/>
  <c r="L40" i="12"/>
  <c r="N40" i="12" s="1"/>
  <c r="AJ39" i="12"/>
  <c r="AK39" i="12" s="1"/>
  <c r="L39" i="12"/>
  <c r="N39" i="12" s="1"/>
  <c r="AJ38" i="12"/>
  <c r="AK38" i="12" s="1"/>
  <c r="L38" i="12"/>
  <c r="N38" i="12" s="1"/>
  <c r="AE37" i="12"/>
  <c r="AC37" i="12"/>
  <c r="AI37" i="12" s="1"/>
  <c r="AA37" i="12"/>
  <c r="AH37" i="12" s="1"/>
  <c r="Z37" i="12"/>
  <c r="AG37" i="12" s="1"/>
  <c r="Y37" i="12"/>
  <c r="W37" i="12"/>
  <c r="V37" i="12"/>
  <c r="U37" i="12"/>
  <c r="S37" i="13" s="1"/>
  <c r="K37" i="12"/>
  <c r="J37" i="12"/>
  <c r="AN37" i="12" s="1"/>
  <c r="AM37" i="12"/>
  <c r="AJ36" i="12"/>
  <c r="AK36" i="12" s="1"/>
  <c r="L36" i="12"/>
  <c r="N36" i="12" s="1"/>
  <c r="AJ35" i="12"/>
  <c r="AK35" i="12" s="1"/>
  <c r="L35" i="12"/>
  <c r="N35" i="12" s="1"/>
  <c r="AE34" i="12"/>
  <c r="AF34" i="12" s="1"/>
  <c r="AC34" i="12"/>
  <c r="AI34" i="12" s="1"/>
  <c r="AA34" i="12"/>
  <c r="AH34" i="12" s="1"/>
  <c r="Z34" i="12"/>
  <c r="AG34" i="12" s="1"/>
  <c r="Y34" i="12"/>
  <c r="W34" i="12"/>
  <c r="V34" i="12"/>
  <c r="U34" i="12"/>
  <c r="S34" i="13" s="1"/>
  <c r="K34" i="12"/>
  <c r="J34" i="12"/>
  <c r="AM34" i="12"/>
  <c r="AJ33" i="12"/>
  <c r="AK33" i="12" s="1"/>
  <c r="L33" i="12"/>
  <c r="N33" i="12" s="1"/>
  <c r="AJ32" i="12"/>
  <c r="AK32" i="12" s="1"/>
  <c r="L32" i="12"/>
  <c r="N32" i="12" s="1"/>
  <c r="AJ31" i="12"/>
  <c r="AK31" i="12" s="1"/>
  <c r="L31" i="12"/>
  <c r="N31" i="12" s="1"/>
  <c r="AJ30" i="12"/>
  <c r="AK30" i="12" s="1"/>
  <c r="L30" i="12"/>
  <c r="N30" i="12" s="1"/>
  <c r="AJ29" i="12"/>
  <c r="AK29" i="12" s="1"/>
  <c r="L29" i="12"/>
  <c r="N29" i="12" s="1"/>
  <c r="AJ28" i="12"/>
  <c r="AK28" i="12" s="1"/>
  <c r="L28" i="12"/>
  <c r="N28" i="12" s="1"/>
  <c r="AJ27" i="12"/>
  <c r="AK27" i="12" s="1"/>
  <c r="L27" i="12"/>
  <c r="N27" i="12" s="1"/>
  <c r="A27" i="12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E26" i="12"/>
  <c r="AC26" i="12"/>
  <c r="AI26" i="12" s="1"/>
  <c r="AA26" i="12"/>
  <c r="AH26" i="12" s="1"/>
  <c r="Z26" i="12"/>
  <c r="AG26" i="12" s="1"/>
  <c r="Y26" i="12"/>
  <c r="W26" i="12"/>
  <c r="V26" i="12"/>
  <c r="U26" i="12"/>
  <c r="S26" i="13" s="1"/>
  <c r="K26" i="12"/>
  <c r="J26" i="12"/>
  <c r="AN26" i="12" s="1"/>
  <c r="AM26" i="12"/>
  <c r="AE23" i="12"/>
  <c r="AC23" i="12"/>
  <c r="AI23" i="12" s="1"/>
  <c r="AA23" i="12"/>
  <c r="AH23" i="12" s="1"/>
  <c r="Z23" i="12"/>
  <c r="AG23" i="12" s="1"/>
  <c r="Y23" i="12"/>
  <c r="W23" i="12"/>
  <c r="V23" i="12"/>
  <c r="U23" i="12"/>
  <c r="S23" i="13" s="1"/>
  <c r="K23" i="12"/>
  <c r="J23" i="12"/>
  <c r="AN23" i="12" s="1"/>
  <c r="AM23" i="12"/>
  <c r="AJ22" i="12"/>
  <c r="AK22" i="12" s="1"/>
  <c r="L22" i="12"/>
  <c r="N22" i="12" s="1"/>
  <c r="AJ21" i="12"/>
  <c r="AK21" i="12" s="1"/>
  <c r="L21" i="12"/>
  <c r="N21" i="12" s="1"/>
  <c r="AE20" i="12"/>
  <c r="AC20" i="12"/>
  <c r="AI20" i="12" s="1"/>
  <c r="AA20" i="12"/>
  <c r="AH20" i="12" s="1"/>
  <c r="Z20" i="12"/>
  <c r="AG20" i="12" s="1"/>
  <c r="Y20" i="12"/>
  <c r="W20" i="12"/>
  <c r="V20" i="12"/>
  <c r="U20" i="12"/>
  <c r="S20" i="13" s="1"/>
  <c r="K20" i="12"/>
  <c r="J20" i="12"/>
  <c r="AM20" i="12"/>
  <c r="AJ19" i="12"/>
  <c r="AK19" i="12" s="1"/>
  <c r="L19" i="12"/>
  <c r="N19" i="12" s="1"/>
  <c r="AJ18" i="12"/>
  <c r="AK18" i="12" s="1"/>
  <c r="L18" i="12"/>
  <c r="N18" i="12" s="1"/>
  <c r="AJ17" i="12"/>
  <c r="AK17" i="12" s="1"/>
  <c r="L17" i="12"/>
  <c r="N17" i="12" s="1"/>
  <c r="AE16" i="12"/>
  <c r="AC16" i="12"/>
  <c r="AI16" i="12" s="1"/>
  <c r="AA16" i="12"/>
  <c r="AH16" i="12" s="1"/>
  <c r="Z16" i="12"/>
  <c r="Y16" i="12"/>
  <c r="W16" i="12"/>
  <c r="V16" i="12"/>
  <c r="U16" i="12"/>
  <c r="S16" i="13" s="1"/>
  <c r="K16" i="12"/>
  <c r="J16" i="12"/>
  <c r="AN16" i="12" s="1"/>
  <c r="AM16" i="12"/>
  <c r="AJ15" i="12"/>
  <c r="AK15" i="12" s="1"/>
  <c r="L15" i="12"/>
  <c r="N15" i="12" s="1"/>
  <c r="AJ14" i="12"/>
  <c r="L14" i="12"/>
  <c r="N14" i="12" s="1"/>
  <c r="AE13" i="12"/>
  <c r="AC13" i="12"/>
  <c r="AI13" i="12" s="1"/>
  <c r="AA13" i="12"/>
  <c r="AH13" i="12" s="1"/>
  <c r="Z13" i="12"/>
  <c r="AG13" i="12" s="1"/>
  <c r="Y13" i="12"/>
  <c r="W13" i="12"/>
  <c r="V13" i="12"/>
  <c r="U13" i="12"/>
  <c r="K13" i="12"/>
  <c r="J13" i="12"/>
  <c r="AM13" i="12"/>
  <c r="A13" i="12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K13" i="8" l="1"/>
  <c r="AL13" i="8"/>
  <c r="AF13" i="12"/>
  <c r="S13" i="13"/>
  <c r="X13" i="12"/>
  <c r="AJ13" i="12" s="1"/>
  <c r="AK14" i="12"/>
  <c r="AL14" i="12"/>
  <c r="AD63" i="12"/>
  <c r="AG63" i="12"/>
  <c r="AA54" i="13"/>
  <c r="AH54" i="13" s="1"/>
  <c r="AH54" i="12"/>
  <c r="AC54" i="13"/>
  <c r="AI54" i="13" s="1"/>
  <c r="AI54" i="12"/>
  <c r="AD43" i="8"/>
  <c r="AG43" i="8"/>
  <c r="AD16" i="12"/>
  <c r="AG16" i="12"/>
  <c r="AD41" i="12"/>
  <c r="AG41" i="12"/>
  <c r="AF37" i="12"/>
  <c r="AD37" i="12"/>
  <c r="AD20" i="12"/>
  <c r="AD26" i="12"/>
  <c r="AF20" i="12"/>
  <c r="AF26" i="12"/>
  <c r="AD34" i="12"/>
  <c r="AF43" i="8"/>
  <c r="AF16" i="12"/>
  <c r="Z54" i="13"/>
  <c r="AD54" i="12"/>
  <c r="AD23" i="12"/>
  <c r="AF41" i="12"/>
  <c r="AD13" i="12"/>
  <c r="AE54" i="13"/>
  <c r="AF54" i="13" s="1"/>
  <c r="AF54" i="12"/>
  <c r="AF63" i="12"/>
  <c r="AF23" i="12"/>
  <c r="AO59" i="12"/>
  <c r="N59" i="12"/>
  <c r="AO55" i="12"/>
  <c r="N55" i="12"/>
  <c r="AO58" i="12"/>
  <c r="N58" i="12"/>
  <c r="A68" i="13"/>
  <c r="AO61" i="12"/>
  <c r="AO60" i="13"/>
  <c r="AO56" i="12"/>
  <c r="AN54" i="12"/>
  <c r="AN15" i="8"/>
  <c r="AM15" i="8"/>
  <c r="AN37" i="8"/>
  <c r="AM37" i="8"/>
  <c r="AN16" i="8"/>
  <c r="AM16" i="8"/>
  <c r="AN38" i="8"/>
  <c r="AM38" i="8"/>
  <c r="AN40" i="8"/>
  <c r="AM40" i="8"/>
  <c r="AM36" i="8"/>
  <c r="AN36" i="8"/>
  <c r="AN39" i="8"/>
  <c r="AM39" i="8"/>
  <c r="AN19" i="8"/>
  <c r="AM19" i="8"/>
  <c r="AN41" i="8"/>
  <c r="AM41" i="8"/>
  <c r="AN42" i="8"/>
  <c r="AM42" i="8"/>
  <c r="AN35" i="8"/>
  <c r="AM35" i="8"/>
  <c r="AN17" i="8"/>
  <c r="AM17" i="8"/>
  <c r="AN18" i="8"/>
  <c r="AM18" i="8"/>
  <c r="AN32" i="8"/>
  <c r="AM32" i="8"/>
  <c r="H43" i="8"/>
  <c r="AM33" i="8"/>
  <c r="AN33" i="8"/>
  <c r="AN34" i="8"/>
  <c r="AM34" i="8"/>
  <c r="J54" i="13"/>
  <c r="H54" i="17" s="1"/>
  <c r="G54" i="17" s="1"/>
  <c r="U54" i="13"/>
  <c r="V54" i="13"/>
  <c r="AM14" i="8"/>
  <c r="AN14" i="8"/>
  <c r="L37" i="12"/>
  <c r="N37" i="12" s="1"/>
  <c r="L13" i="12"/>
  <c r="N13" i="12" s="1"/>
  <c r="U71" i="12"/>
  <c r="V71" i="12"/>
  <c r="Y71" i="12"/>
  <c r="L23" i="12"/>
  <c r="N23" i="12" s="1"/>
  <c r="AJ37" i="12"/>
  <c r="AK37" i="12" s="1"/>
  <c r="L54" i="12"/>
  <c r="N54" i="12" s="1"/>
  <c r="AE71" i="12"/>
  <c r="L63" i="12"/>
  <c r="N63" i="12" s="1"/>
  <c r="L20" i="12"/>
  <c r="N20" i="12" s="1"/>
  <c r="AN20" i="12"/>
  <c r="AC71" i="12"/>
  <c r="AI71" i="12" s="1"/>
  <c r="AJ23" i="12"/>
  <c r="AK23" i="12" s="1"/>
  <c r="AJ63" i="12"/>
  <c r="AK63" i="12" s="1"/>
  <c r="W71" i="12"/>
  <c r="L26" i="12"/>
  <c r="N26" i="12" s="1"/>
  <c r="AJ34" i="12"/>
  <c r="AK34" i="12" s="1"/>
  <c r="AJ41" i="12"/>
  <c r="Z71" i="12"/>
  <c r="AG71" i="12" s="1"/>
  <c r="AJ20" i="12"/>
  <c r="AK20" i="12" s="1"/>
  <c r="AA71" i="12"/>
  <c r="AH71" i="12" s="1"/>
  <c r="AJ26" i="12"/>
  <c r="AK26" i="12" s="1"/>
  <c r="I71" i="12"/>
  <c r="AJ16" i="12"/>
  <c r="AK16" i="12" s="1"/>
  <c r="L34" i="12"/>
  <c r="N34" i="12" s="1"/>
  <c r="AN34" i="12"/>
  <c r="K71" i="12"/>
  <c r="U11" i="15"/>
  <c r="AN14" i="1"/>
  <c r="AM14" i="1"/>
  <c r="AN14" i="13"/>
  <c r="AM14" i="13"/>
  <c r="L16" i="12"/>
  <c r="N16" i="12" s="1"/>
  <c r="J71" i="12"/>
  <c r="AN13" i="12"/>
  <c r="L41" i="12"/>
  <c r="N41" i="12" s="1"/>
  <c r="AE63" i="1"/>
  <c r="AE41" i="1"/>
  <c r="AE37" i="1"/>
  <c r="AE34" i="1"/>
  <c r="AE26" i="1"/>
  <c r="AE23" i="1"/>
  <c r="AE20" i="1"/>
  <c r="AE16" i="1"/>
  <c r="AE13" i="1"/>
  <c r="AC23" i="1"/>
  <c r="AA23" i="1"/>
  <c r="Z23" i="1"/>
  <c r="AG23" i="1" s="1"/>
  <c r="Y23" i="1"/>
  <c r="Y23" i="13" s="1"/>
  <c r="W23" i="1"/>
  <c r="W23" i="13" s="1"/>
  <c r="V23" i="1"/>
  <c r="V23" i="13" s="1"/>
  <c r="U23" i="1"/>
  <c r="U23" i="13" s="1"/>
  <c r="T23" i="1"/>
  <c r="K23" i="1"/>
  <c r="K23" i="13" s="1"/>
  <c r="J23" i="1"/>
  <c r="J23" i="13" s="1"/>
  <c r="H23" i="17" s="1"/>
  <c r="G23" i="17" s="1"/>
  <c r="I23" i="13"/>
  <c r="C23" i="1"/>
  <c r="C23" i="13" s="1"/>
  <c r="H24" i="1"/>
  <c r="H24" i="13" s="1"/>
  <c r="H25" i="1"/>
  <c r="H25" i="13" s="1"/>
  <c r="H70" i="1"/>
  <c r="H70" i="13" s="1"/>
  <c r="H64" i="1"/>
  <c r="H55" i="1"/>
  <c r="H52" i="1"/>
  <c r="H50" i="1"/>
  <c r="H49" i="1"/>
  <c r="H48" i="1"/>
  <c r="H43" i="1"/>
  <c r="H42" i="1"/>
  <c r="H40" i="1"/>
  <c r="H40" i="13" s="1"/>
  <c r="H39" i="1"/>
  <c r="H39" i="13" s="1"/>
  <c r="H38" i="1"/>
  <c r="H38" i="13" s="1"/>
  <c r="H36" i="1"/>
  <c r="H36" i="13" s="1"/>
  <c r="H35" i="1"/>
  <c r="H35" i="13" s="1"/>
  <c r="H33" i="1"/>
  <c r="H33" i="13" s="1"/>
  <c r="H32" i="1"/>
  <c r="H32" i="13" s="1"/>
  <c r="H31" i="1"/>
  <c r="H31" i="13" s="1"/>
  <c r="H30" i="1"/>
  <c r="H30" i="13" s="1"/>
  <c r="H29" i="1"/>
  <c r="H29" i="13" s="1"/>
  <c r="H28" i="1"/>
  <c r="H28" i="13" s="1"/>
  <c r="H27" i="1"/>
  <c r="H27" i="13" s="1"/>
  <c r="H22" i="1"/>
  <c r="H22" i="13" s="1"/>
  <c r="H21" i="1"/>
  <c r="H21" i="13" s="1"/>
  <c r="H19" i="1"/>
  <c r="H19" i="13" s="1"/>
  <c r="H18" i="1"/>
  <c r="H18" i="13" s="1"/>
  <c r="H17" i="1"/>
  <c r="H17" i="13" s="1"/>
  <c r="H15" i="13"/>
  <c r="AK13" i="12" l="1"/>
  <c r="AL13" i="12"/>
  <c r="S71" i="13"/>
  <c r="X71" i="12"/>
  <c r="AJ71" i="12" s="1"/>
  <c r="AD54" i="13"/>
  <c r="AG54" i="13"/>
  <c r="AA23" i="13"/>
  <c r="AH23" i="13" s="1"/>
  <c r="AH23" i="1"/>
  <c r="AC23" i="13"/>
  <c r="AI23" i="13" s="1"/>
  <c r="AI23" i="1"/>
  <c r="AK41" i="12"/>
  <c r="AJ54" i="13"/>
  <c r="AK54" i="13" s="1"/>
  <c r="AJ54" i="12"/>
  <c r="AK54" i="12" s="1"/>
  <c r="AF71" i="12"/>
  <c r="AE26" i="13"/>
  <c r="AE34" i="13"/>
  <c r="AE37" i="13"/>
  <c r="AE41" i="13"/>
  <c r="AE63" i="13"/>
  <c r="Z23" i="13"/>
  <c r="AD23" i="1"/>
  <c r="AE13" i="13"/>
  <c r="AE16" i="13"/>
  <c r="AE20" i="13"/>
  <c r="AD71" i="12"/>
  <c r="AE23" i="13"/>
  <c r="AF23" i="1"/>
  <c r="A68" i="12"/>
  <c r="A69" i="12" s="1"/>
  <c r="A70" i="12" s="1"/>
  <c r="A71" i="12" s="1"/>
  <c r="L54" i="13"/>
  <c r="AO54" i="12"/>
  <c r="AP59" i="12" s="1"/>
  <c r="A69" i="13"/>
  <c r="A70" i="13" s="1"/>
  <c r="A71" i="13" s="1"/>
  <c r="H42" i="13"/>
  <c r="AN42" i="13" s="1"/>
  <c r="AN42" i="1"/>
  <c r="H48" i="13"/>
  <c r="AM48" i="1"/>
  <c r="AN48" i="1"/>
  <c r="H55" i="13"/>
  <c r="AM55" i="1"/>
  <c r="AN55" i="1"/>
  <c r="H49" i="13"/>
  <c r="AM49" i="1"/>
  <c r="AN49" i="1"/>
  <c r="H64" i="13"/>
  <c r="AM64" i="1"/>
  <c r="AN64" i="1"/>
  <c r="H50" i="13"/>
  <c r="AM50" i="1"/>
  <c r="AN50" i="1"/>
  <c r="H52" i="13"/>
  <c r="AN52" i="1"/>
  <c r="AM52" i="1"/>
  <c r="H43" i="13"/>
  <c r="AN43" i="1"/>
  <c r="AM43" i="1"/>
  <c r="T23" i="13"/>
  <c r="H54" i="1"/>
  <c r="AM25" i="1"/>
  <c r="AN25" i="1"/>
  <c r="AN32" i="1"/>
  <c r="AM32" i="1"/>
  <c r="AN70" i="1"/>
  <c r="AM70" i="1"/>
  <c r="AN24" i="1"/>
  <c r="AM24" i="1"/>
  <c r="AM17" i="1"/>
  <c r="AN17" i="1"/>
  <c r="AM35" i="1"/>
  <c r="AN35" i="1"/>
  <c r="AN29" i="1"/>
  <c r="AM29" i="1"/>
  <c r="AN38" i="1"/>
  <c r="AM38" i="1"/>
  <c r="AN39" i="1"/>
  <c r="AM39" i="1"/>
  <c r="AN18" i="1"/>
  <c r="AM18" i="1"/>
  <c r="AN19" i="1"/>
  <c r="AM19" i="1"/>
  <c r="AN40" i="1"/>
  <c r="AM40" i="1"/>
  <c r="U17" i="15"/>
  <c r="AN35" i="13"/>
  <c r="AN31" i="1"/>
  <c r="AM31" i="1"/>
  <c r="AN33" i="1"/>
  <c r="AM33" i="1"/>
  <c r="AN22" i="1"/>
  <c r="AM22" i="1"/>
  <c r="AM27" i="1"/>
  <c r="AN27" i="1"/>
  <c r="AM17" i="13"/>
  <c r="AN70" i="13"/>
  <c r="AN30" i="1"/>
  <c r="AM30" i="1"/>
  <c r="AN36" i="1"/>
  <c r="AM36" i="1"/>
  <c r="AN21" i="1"/>
  <c r="AM21" i="1"/>
  <c r="AN28" i="1"/>
  <c r="AM28" i="1"/>
  <c r="AN19" i="13"/>
  <c r="AN15" i="1"/>
  <c r="AM15" i="1"/>
  <c r="AN15" i="13"/>
  <c r="AN21" i="13"/>
  <c r="AM21" i="13"/>
  <c r="AN29" i="13"/>
  <c r="AM29" i="13"/>
  <c r="AN38" i="13"/>
  <c r="AM38" i="13"/>
  <c r="AN22" i="13"/>
  <c r="AM22" i="13"/>
  <c r="AN36" i="13"/>
  <c r="AM36" i="13"/>
  <c r="AN31" i="13"/>
  <c r="AM31" i="13"/>
  <c r="AN27" i="13"/>
  <c r="AM27" i="13"/>
  <c r="AN33" i="13"/>
  <c r="AM33" i="13"/>
  <c r="AM32" i="13"/>
  <c r="AN32" i="13"/>
  <c r="AM40" i="13"/>
  <c r="AN40" i="13"/>
  <c r="AN30" i="13"/>
  <c r="AM30" i="13"/>
  <c r="AN39" i="13"/>
  <c r="AM39" i="13"/>
  <c r="AN28" i="13"/>
  <c r="AM28" i="13"/>
  <c r="AM42" i="1"/>
  <c r="L71" i="12"/>
  <c r="N71" i="12" s="1"/>
  <c r="AN18" i="13"/>
  <c r="AM18" i="13"/>
  <c r="L23" i="1"/>
  <c r="AE71" i="1"/>
  <c r="H23" i="1"/>
  <c r="H23" i="13" s="1"/>
  <c r="AK71" i="12" l="1"/>
  <c r="AL71" i="12"/>
  <c r="AJ23" i="13"/>
  <c r="AJ23" i="1"/>
  <c r="AK23" i="1" s="1"/>
  <c r="AD23" i="13"/>
  <c r="AG23" i="13"/>
  <c r="AF23" i="13"/>
  <c r="AE71" i="13"/>
  <c r="L23" i="13"/>
  <c r="N23" i="13" s="1"/>
  <c r="N23" i="1"/>
  <c r="AO54" i="13"/>
  <c r="AP54" i="13" s="1"/>
  <c r="N54" i="13"/>
  <c r="AP55" i="12"/>
  <c r="AP61" i="12"/>
  <c r="AQ61" i="12" s="1"/>
  <c r="AP56" i="12"/>
  <c r="AP54" i="12"/>
  <c r="AP58" i="12"/>
  <c r="AP60" i="13"/>
  <c r="AP57" i="13"/>
  <c r="AP60" i="12"/>
  <c r="AP57" i="12"/>
  <c r="AM42" i="13"/>
  <c r="AM43" i="13"/>
  <c r="AN43" i="13"/>
  <c r="H54" i="13"/>
  <c r="AN54" i="1"/>
  <c r="AM54" i="1"/>
  <c r="AM48" i="13"/>
  <c r="AN48" i="13"/>
  <c r="AM52" i="13"/>
  <c r="AN52" i="13"/>
  <c r="AN50" i="13"/>
  <c r="AM50" i="13"/>
  <c r="AM64" i="13"/>
  <c r="AN64" i="13"/>
  <c r="AM49" i="13"/>
  <c r="AN49" i="13"/>
  <c r="AM55" i="13"/>
  <c r="AN55" i="13"/>
  <c r="AM70" i="13"/>
  <c r="AN17" i="13"/>
  <c r="AM19" i="13"/>
  <c r="AN24" i="13"/>
  <c r="AM24" i="13"/>
  <c r="AM35" i="13"/>
  <c r="AM25" i="13"/>
  <c r="AN25" i="13"/>
  <c r="AM15" i="13"/>
  <c r="AN23" i="1"/>
  <c r="AM23" i="1"/>
  <c r="AK23" i="13" l="1"/>
  <c r="AM54" i="13"/>
  <c r="AN54" i="13"/>
  <c r="AN23" i="13"/>
  <c r="AM23" i="13"/>
  <c r="I63" i="13" l="1"/>
  <c r="I41" i="13"/>
  <c r="I37" i="13"/>
  <c r="I34" i="13"/>
  <c r="I26" i="13"/>
  <c r="I20" i="13"/>
  <c r="I16" i="13"/>
  <c r="I13" i="13"/>
  <c r="L41" i="8"/>
  <c r="N41" i="8" s="1"/>
  <c r="AJ41" i="8"/>
  <c r="L14" i="1"/>
  <c r="C7" i="8"/>
  <c r="C6" i="8"/>
  <c r="AJ35" i="8"/>
  <c r="AJ36" i="8"/>
  <c r="AJ37" i="8"/>
  <c r="AJ38" i="8"/>
  <c r="AJ39" i="8"/>
  <c r="AJ40" i="8"/>
  <c r="AJ42" i="8"/>
  <c r="AJ14" i="8"/>
  <c r="AJ15" i="8"/>
  <c r="AJ16" i="8"/>
  <c r="AJ17" i="8"/>
  <c r="AJ18" i="8"/>
  <c r="AJ19" i="8"/>
  <c r="AJ32" i="8"/>
  <c r="AJ33" i="8"/>
  <c r="AJ34" i="8"/>
  <c r="L14" i="8"/>
  <c r="N14" i="8" s="1"/>
  <c r="L15" i="8"/>
  <c r="N15" i="8" s="1"/>
  <c r="L16" i="8"/>
  <c r="N16" i="8" s="1"/>
  <c r="L17" i="8"/>
  <c r="N17" i="8" s="1"/>
  <c r="L18" i="8"/>
  <c r="N18" i="8" s="1"/>
  <c r="L19" i="8"/>
  <c r="N19" i="8" s="1"/>
  <c r="L32" i="8"/>
  <c r="N32" i="8" s="1"/>
  <c r="L33" i="8"/>
  <c r="N33" i="8" s="1"/>
  <c r="L34" i="8"/>
  <c r="N34" i="8" s="1"/>
  <c r="L35" i="8"/>
  <c r="N35" i="8" s="1"/>
  <c r="L36" i="8"/>
  <c r="N36" i="8" s="1"/>
  <c r="L37" i="8"/>
  <c r="N37" i="8" s="1"/>
  <c r="L38" i="8"/>
  <c r="N38" i="8" s="1"/>
  <c r="L39" i="8"/>
  <c r="N39" i="8" s="1"/>
  <c r="L40" i="8"/>
  <c r="N40" i="8" s="1"/>
  <c r="L42" i="8"/>
  <c r="N42" i="8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13" i="8"/>
  <c r="A14" i="8" s="1"/>
  <c r="A15" i="8" s="1"/>
  <c r="A16" i="8" s="1"/>
  <c r="A17" i="8" s="1"/>
  <c r="A18" i="8" s="1"/>
  <c r="A19" i="8" s="1"/>
  <c r="L29" i="1"/>
  <c r="L28" i="1"/>
  <c r="L27" i="1"/>
  <c r="Y13" i="1"/>
  <c r="Y13" i="13" s="1"/>
  <c r="Y16" i="1"/>
  <c r="Y16" i="13" s="1"/>
  <c r="Y20" i="1"/>
  <c r="Y20" i="13" s="1"/>
  <c r="Y26" i="1"/>
  <c r="Y26" i="13" s="1"/>
  <c r="Y34" i="1"/>
  <c r="Y34" i="13" s="1"/>
  <c r="Y37" i="1"/>
  <c r="Y37" i="13" s="1"/>
  <c r="Y41" i="1"/>
  <c r="Y41" i="13" s="1"/>
  <c r="Y63" i="1"/>
  <c r="Y63" i="13" s="1"/>
  <c r="T13" i="1"/>
  <c r="T16" i="1"/>
  <c r="AF16" i="1" s="1"/>
  <c r="T20" i="1"/>
  <c r="T26" i="1"/>
  <c r="AF26" i="1" s="1"/>
  <c r="T34" i="1"/>
  <c r="T37" i="1"/>
  <c r="T41" i="1"/>
  <c r="AF41" i="1" s="1"/>
  <c r="T63" i="1"/>
  <c r="AC13" i="1"/>
  <c r="AC16" i="1"/>
  <c r="AC20" i="1"/>
  <c r="AC26" i="1"/>
  <c r="AC34" i="1"/>
  <c r="AC37" i="1"/>
  <c r="AC41" i="1"/>
  <c r="AC63" i="1"/>
  <c r="V13" i="1"/>
  <c r="V13" i="13" s="1"/>
  <c r="V16" i="1"/>
  <c r="V16" i="13" s="1"/>
  <c r="V20" i="1"/>
  <c r="V20" i="13" s="1"/>
  <c r="V26" i="1"/>
  <c r="V26" i="13" s="1"/>
  <c r="V34" i="1"/>
  <c r="V34" i="13" s="1"/>
  <c r="V37" i="1"/>
  <c r="V37" i="13" s="1"/>
  <c r="V41" i="1"/>
  <c r="V41" i="13" s="1"/>
  <c r="V63" i="1"/>
  <c r="V63" i="13" s="1"/>
  <c r="U13" i="1"/>
  <c r="U16" i="1"/>
  <c r="U16" i="13" s="1"/>
  <c r="U20" i="1"/>
  <c r="U20" i="13" s="1"/>
  <c r="U26" i="1"/>
  <c r="U26" i="13" s="1"/>
  <c r="U34" i="1"/>
  <c r="U34" i="13" s="1"/>
  <c r="U37" i="1"/>
  <c r="U37" i="13" s="1"/>
  <c r="U41" i="1"/>
  <c r="U41" i="13" s="1"/>
  <c r="U63" i="1"/>
  <c r="U63" i="13" s="1"/>
  <c r="W13" i="1"/>
  <c r="W13" i="13" s="1"/>
  <c r="W16" i="1"/>
  <c r="W16" i="13" s="1"/>
  <c r="W20" i="1"/>
  <c r="W20" i="13" s="1"/>
  <c r="W26" i="1"/>
  <c r="W26" i="13" s="1"/>
  <c r="W34" i="1"/>
  <c r="W34" i="13" s="1"/>
  <c r="W37" i="1"/>
  <c r="W37" i="13" s="1"/>
  <c r="W41" i="1"/>
  <c r="W41" i="13" s="1"/>
  <c r="W63" i="1"/>
  <c r="W63" i="13" s="1"/>
  <c r="AA13" i="1"/>
  <c r="AA16" i="1"/>
  <c r="AA20" i="1"/>
  <c r="AA26" i="1"/>
  <c r="AA34" i="1"/>
  <c r="AA37" i="1"/>
  <c r="AA41" i="1"/>
  <c r="AA63" i="1"/>
  <c r="L13" i="8"/>
  <c r="N13" i="8" s="1"/>
  <c r="Z13" i="1"/>
  <c r="AG13" i="1" s="1"/>
  <c r="Z16" i="1"/>
  <c r="AG16" i="1" s="1"/>
  <c r="Z20" i="1"/>
  <c r="AG20" i="1" s="1"/>
  <c r="Z26" i="1"/>
  <c r="AG26" i="1" s="1"/>
  <c r="Z34" i="1"/>
  <c r="AG34" i="1" s="1"/>
  <c r="Z37" i="1"/>
  <c r="AG37" i="1" s="1"/>
  <c r="Z41" i="1"/>
  <c r="AG41" i="1" s="1"/>
  <c r="Z63" i="1"/>
  <c r="AG63" i="1" s="1"/>
  <c r="L70" i="1"/>
  <c r="L64" i="1"/>
  <c r="L62" i="1"/>
  <c r="L61" i="1"/>
  <c r="N61" i="1" s="1"/>
  <c r="K63" i="1"/>
  <c r="K63" i="13" s="1"/>
  <c r="J63" i="1"/>
  <c r="C63" i="1"/>
  <c r="C63" i="13" s="1"/>
  <c r="C54" i="1"/>
  <c r="C54" i="13" s="1"/>
  <c r="C16" i="1"/>
  <c r="C16" i="13" s="1"/>
  <c r="AJ44" i="13"/>
  <c r="AK44" i="13" s="1"/>
  <c r="AJ43" i="1"/>
  <c r="AK43" i="1" s="1"/>
  <c r="AJ42" i="1"/>
  <c r="AK42" i="1" s="1"/>
  <c r="L59" i="1"/>
  <c r="N59" i="1" s="1"/>
  <c r="L55" i="1"/>
  <c r="L58" i="1"/>
  <c r="N58" i="1" s="1"/>
  <c r="L56" i="1"/>
  <c r="N56" i="1" s="1"/>
  <c r="L52" i="1"/>
  <c r="L51" i="1"/>
  <c r="L50" i="1"/>
  <c r="L49" i="1"/>
  <c r="L48" i="1"/>
  <c r="L42" i="1"/>
  <c r="L40" i="1"/>
  <c r="L39" i="1"/>
  <c r="L38" i="1"/>
  <c r="K41" i="1"/>
  <c r="K41" i="13" s="1"/>
  <c r="J41" i="1"/>
  <c r="J41" i="13" s="1"/>
  <c r="H41" i="17" s="1"/>
  <c r="G41" i="17" s="1"/>
  <c r="C41" i="1"/>
  <c r="C41" i="13" s="1"/>
  <c r="K37" i="1"/>
  <c r="K37" i="13" s="1"/>
  <c r="J37" i="1"/>
  <c r="J37" i="13" s="1"/>
  <c r="H37" i="17" s="1"/>
  <c r="G37" i="17" s="1"/>
  <c r="C37" i="1"/>
  <c r="C37" i="13" s="1"/>
  <c r="K34" i="1"/>
  <c r="K34" i="13" s="1"/>
  <c r="J34" i="1"/>
  <c r="J34" i="13" s="1"/>
  <c r="H34" i="17" s="1"/>
  <c r="G34" i="17" s="1"/>
  <c r="C34" i="1"/>
  <c r="C34" i="13" s="1"/>
  <c r="K26" i="1"/>
  <c r="K26" i="13" s="1"/>
  <c r="J26" i="1"/>
  <c r="J26" i="13" s="1"/>
  <c r="H26" i="17" s="1"/>
  <c r="G26" i="17" s="1"/>
  <c r="C26" i="1"/>
  <c r="C26" i="13" s="1"/>
  <c r="K20" i="1"/>
  <c r="K20" i="13" s="1"/>
  <c r="J20" i="1"/>
  <c r="J20" i="13" s="1"/>
  <c r="H20" i="17" s="1"/>
  <c r="G20" i="17" s="1"/>
  <c r="C20" i="1"/>
  <c r="C20" i="13" s="1"/>
  <c r="K16" i="1"/>
  <c r="K16" i="13" s="1"/>
  <c r="J16" i="1"/>
  <c r="J16" i="13" s="1"/>
  <c r="H16" i="17" s="1"/>
  <c r="G16" i="17" s="1"/>
  <c r="K13" i="1"/>
  <c r="K13" i="13" s="1"/>
  <c r="J13" i="1"/>
  <c r="J13" i="13" s="1"/>
  <c r="H13" i="17" s="1"/>
  <c r="G13" i="17" s="1"/>
  <c r="C13" i="13"/>
  <c r="L36" i="1"/>
  <c r="L35" i="1"/>
  <c r="L33" i="1"/>
  <c r="L32" i="1"/>
  <c r="L31" i="1"/>
  <c r="L30" i="1"/>
  <c r="L22" i="1"/>
  <c r="L21" i="1"/>
  <c r="L19" i="1"/>
  <c r="L18" i="1"/>
  <c r="L17" i="1"/>
  <c r="L15" i="1"/>
  <c r="AJ14" i="1"/>
  <c r="A32" i="8" l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K19" i="8"/>
  <c r="AL19" i="8"/>
  <c r="AK39" i="8"/>
  <c r="AL39" i="8"/>
  <c r="AK38" i="8"/>
  <c r="AL38" i="8"/>
  <c r="AK15" i="8"/>
  <c r="AL15" i="8"/>
  <c r="AK42" i="8"/>
  <c r="AL42" i="8"/>
  <c r="AK36" i="8"/>
  <c r="AL36" i="8"/>
  <c r="AK41" i="8"/>
  <c r="AL41" i="8"/>
  <c r="AK32" i="8"/>
  <c r="AL32" i="8"/>
  <c r="AK17" i="8"/>
  <c r="AL17" i="8"/>
  <c r="AK40" i="8"/>
  <c r="AL40" i="8"/>
  <c r="AK35" i="8"/>
  <c r="AL35" i="8"/>
  <c r="AK18" i="8"/>
  <c r="AL18" i="8"/>
  <c r="AK16" i="8"/>
  <c r="AL16" i="8"/>
  <c r="AK14" i="8"/>
  <c r="AL14" i="8"/>
  <c r="AK37" i="8"/>
  <c r="AL37" i="8"/>
  <c r="AK34" i="8"/>
  <c r="AL34" i="8"/>
  <c r="AK33" i="8"/>
  <c r="AL33" i="8"/>
  <c r="AK14" i="1"/>
  <c r="AL14" i="1"/>
  <c r="U13" i="13"/>
  <c r="X13" i="13" s="1"/>
  <c r="X13" i="1"/>
  <c r="AF63" i="1"/>
  <c r="AF37" i="1"/>
  <c r="AF34" i="1"/>
  <c r="AJ55" i="13"/>
  <c r="AK55" i="13" s="1"/>
  <c r="AJ55" i="1"/>
  <c r="AK55" i="1" s="1"/>
  <c r="AA37" i="13"/>
  <c r="AH37" i="13" s="1"/>
  <c r="AH37" i="1"/>
  <c r="AJ56" i="13"/>
  <c r="AK56" i="13" s="1"/>
  <c r="AJ56" i="1"/>
  <c r="AK56" i="1" s="1"/>
  <c r="AA34" i="13"/>
  <c r="AH34" i="13" s="1"/>
  <c r="AH34" i="1"/>
  <c r="AJ48" i="13"/>
  <c r="AK48" i="13" s="1"/>
  <c r="AJ48" i="1"/>
  <c r="AK48" i="1" s="1"/>
  <c r="AJ30" i="13"/>
  <c r="AK30" i="13" s="1"/>
  <c r="AJ30" i="1"/>
  <c r="AK30" i="1" s="1"/>
  <c r="AJ58" i="13"/>
  <c r="AK58" i="13" s="1"/>
  <c r="AJ58" i="1"/>
  <c r="AK58" i="1" s="1"/>
  <c r="AA26" i="13"/>
  <c r="AH26" i="13" s="1"/>
  <c r="AH26" i="1"/>
  <c r="AC63" i="13"/>
  <c r="AI63" i="13" s="1"/>
  <c r="AI63" i="1"/>
  <c r="AA63" i="13"/>
  <c r="AH63" i="13" s="1"/>
  <c r="AH63" i="1"/>
  <c r="AJ50" i="13"/>
  <c r="AK50" i="13" s="1"/>
  <c r="AJ50" i="1"/>
  <c r="AK50" i="1" s="1"/>
  <c r="AC37" i="13"/>
  <c r="AI37" i="13" s="1"/>
  <c r="AI37" i="1"/>
  <c r="AA13" i="13"/>
  <c r="AH13" i="13" s="1"/>
  <c r="AH13" i="1"/>
  <c r="AC34" i="13"/>
  <c r="AI34" i="13" s="1"/>
  <c r="AI34" i="1"/>
  <c r="AC26" i="13"/>
  <c r="AI26" i="13" s="1"/>
  <c r="AI26" i="1"/>
  <c r="AC20" i="13"/>
  <c r="AI20" i="13" s="1"/>
  <c r="AI20" i="1"/>
  <c r="AA16" i="13"/>
  <c r="AH16" i="13" s="1"/>
  <c r="AH16" i="1"/>
  <c r="AJ32" i="13"/>
  <c r="AK32" i="13" s="1"/>
  <c r="AJ32" i="1"/>
  <c r="AK32" i="1" s="1"/>
  <c r="AC13" i="13"/>
  <c r="AI13" i="13" s="1"/>
  <c r="AI13" i="1"/>
  <c r="AJ35" i="13"/>
  <c r="AK35" i="13" s="1"/>
  <c r="AJ35" i="1"/>
  <c r="AK35" i="1" s="1"/>
  <c r="AJ51" i="13"/>
  <c r="AK51" i="13" s="1"/>
  <c r="AJ51" i="1"/>
  <c r="AK51" i="1" s="1"/>
  <c r="AJ28" i="13"/>
  <c r="AK28" i="13" s="1"/>
  <c r="AJ28" i="1"/>
  <c r="AK28" i="1" s="1"/>
  <c r="AA41" i="13"/>
  <c r="AH41" i="13" s="1"/>
  <c r="AH41" i="1"/>
  <c r="AC41" i="13"/>
  <c r="AI41" i="13" s="1"/>
  <c r="AI41" i="1"/>
  <c r="AJ31" i="13"/>
  <c r="AK31" i="13" s="1"/>
  <c r="AJ31" i="1"/>
  <c r="AK31" i="1" s="1"/>
  <c r="AJ61" i="13"/>
  <c r="AK61" i="13" s="1"/>
  <c r="AJ61" i="1"/>
  <c r="AK61" i="1" s="1"/>
  <c r="AJ52" i="13"/>
  <c r="AK52" i="13" s="1"/>
  <c r="AJ52" i="1"/>
  <c r="AK52" i="1" s="1"/>
  <c r="AA20" i="13"/>
  <c r="AH20" i="13" s="1"/>
  <c r="AH20" i="1"/>
  <c r="AJ64" i="13"/>
  <c r="AK64" i="13" s="1"/>
  <c r="AJ64" i="1"/>
  <c r="AK64" i="1" s="1"/>
  <c r="AJ22" i="13"/>
  <c r="AK22" i="13" s="1"/>
  <c r="AJ22" i="1"/>
  <c r="AK22" i="1" s="1"/>
  <c r="AJ59" i="13"/>
  <c r="AK59" i="13" s="1"/>
  <c r="AJ59" i="1"/>
  <c r="AK59" i="1" s="1"/>
  <c r="AJ33" i="13"/>
  <c r="AK33" i="13" s="1"/>
  <c r="AJ33" i="1"/>
  <c r="AK33" i="1" s="1"/>
  <c r="AJ70" i="13"/>
  <c r="AK70" i="13" s="1"/>
  <c r="AJ70" i="1"/>
  <c r="AK70" i="1" s="1"/>
  <c r="AJ15" i="13"/>
  <c r="AK15" i="13" s="1"/>
  <c r="AJ15" i="1"/>
  <c r="AK15" i="1" s="1"/>
  <c r="AC16" i="13"/>
  <c r="AI16" i="13" s="1"/>
  <c r="AI16" i="1"/>
  <c r="AJ62" i="13"/>
  <c r="AK62" i="13" s="1"/>
  <c r="AJ62" i="1"/>
  <c r="AK62" i="1" s="1"/>
  <c r="AJ17" i="13"/>
  <c r="AK17" i="13" s="1"/>
  <c r="AJ17" i="1"/>
  <c r="AK17" i="1" s="1"/>
  <c r="AJ38" i="13"/>
  <c r="AK38" i="13" s="1"/>
  <c r="AJ38" i="1"/>
  <c r="AK38" i="1" s="1"/>
  <c r="AJ19" i="13"/>
  <c r="AK19" i="13" s="1"/>
  <c r="AJ19" i="1"/>
  <c r="AK19" i="1" s="1"/>
  <c r="AJ27" i="13"/>
  <c r="AK27" i="13" s="1"/>
  <c r="AJ27" i="1"/>
  <c r="AK27" i="1" s="1"/>
  <c r="AJ29" i="13"/>
  <c r="AK29" i="13" s="1"/>
  <c r="AJ29" i="1"/>
  <c r="AK29" i="1" s="1"/>
  <c r="AJ39" i="13"/>
  <c r="AK39" i="13" s="1"/>
  <c r="AJ39" i="1"/>
  <c r="AK39" i="1" s="1"/>
  <c r="AJ21" i="13"/>
  <c r="AK21" i="13" s="1"/>
  <c r="AJ21" i="1"/>
  <c r="AK21" i="1" s="1"/>
  <c r="AJ36" i="13"/>
  <c r="AK36" i="13" s="1"/>
  <c r="AJ36" i="1"/>
  <c r="AK36" i="1" s="1"/>
  <c r="AJ18" i="13"/>
  <c r="AK18" i="13" s="1"/>
  <c r="AJ18" i="1"/>
  <c r="AK18" i="1" s="1"/>
  <c r="AJ40" i="13"/>
  <c r="AK40" i="13" s="1"/>
  <c r="AJ40" i="1"/>
  <c r="AK40" i="1" s="1"/>
  <c r="AJ49" i="13"/>
  <c r="AK49" i="13" s="1"/>
  <c r="AJ49" i="1"/>
  <c r="AK49" i="1" s="1"/>
  <c r="Z13" i="13"/>
  <c r="AD13" i="1"/>
  <c r="Z16" i="13"/>
  <c r="AD16" i="1"/>
  <c r="AF20" i="1"/>
  <c r="AF13" i="1"/>
  <c r="Z34" i="13"/>
  <c r="AD34" i="1"/>
  <c r="Z63" i="13"/>
  <c r="AD63" i="1"/>
  <c r="Z41" i="13"/>
  <c r="AD41" i="1"/>
  <c r="Z26" i="13"/>
  <c r="AD26" i="1"/>
  <c r="Z37" i="13"/>
  <c r="AD37" i="1"/>
  <c r="Z20" i="13"/>
  <c r="AD20" i="1"/>
  <c r="L38" i="13"/>
  <c r="N38" i="13" s="1"/>
  <c r="N38" i="1"/>
  <c r="L39" i="13"/>
  <c r="N39" i="13" s="1"/>
  <c r="N39" i="1"/>
  <c r="L18" i="13"/>
  <c r="N18" i="13" s="1"/>
  <c r="N18" i="1"/>
  <c r="L35" i="13"/>
  <c r="N35" i="13" s="1"/>
  <c r="N35" i="1"/>
  <c r="L40" i="13"/>
  <c r="N40" i="13" s="1"/>
  <c r="N40" i="1"/>
  <c r="L19" i="13"/>
  <c r="N19" i="13" s="1"/>
  <c r="N19" i="1"/>
  <c r="L17" i="13"/>
  <c r="N17" i="13" s="1"/>
  <c r="N17" i="1"/>
  <c r="L33" i="13"/>
  <c r="N33" i="13" s="1"/>
  <c r="N33" i="1"/>
  <c r="L42" i="13"/>
  <c r="N42" i="13" s="1"/>
  <c r="N42" i="1"/>
  <c r="L48" i="13"/>
  <c r="N48" i="13" s="1"/>
  <c r="N48" i="1"/>
  <c r="L49" i="13"/>
  <c r="N49" i="13" s="1"/>
  <c r="N49" i="1"/>
  <c r="L21" i="13"/>
  <c r="N21" i="13" s="1"/>
  <c r="N21" i="1"/>
  <c r="L50" i="13"/>
  <c r="N50" i="13" s="1"/>
  <c r="N50" i="1"/>
  <c r="L52" i="13"/>
  <c r="N52" i="13" s="1"/>
  <c r="N52" i="1"/>
  <c r="L27" i="13"/>
  <c r="N27" i="13" s="1"/>
  <c r="N27" i="1"/>
  <c r="L28" i="13"/>
  <c r="N28" i="13" s="1"/>
  <c r="N28" i="1"/>
  <c r="L29" i="13"/>
  <c r="N29" i="13" s="1"/>
  <c r="N29" i="1"/>
  <c r="L14" i="13"/>
  <c r="N14" i="13" s="1"/>
  <c r="N14" i="1"/>
  <c r="L51" i="13"/>
  <c r="N51" i="13" s="1"/>
  <c r="N51" i="1"/>
  <c r="L30" i="13"/>
  <c r="N30" i="13" s="1"/>
  <c r="N30" i="1"/>
  <c r="L22" i="13"/>
  <c r="N22" i="13" s="1"/>
  <c r="N22" i="1"/>
  <c r="AO55" i="1"/>
  <c r="AP55" i="1" s="1"/>
  <c r="N55" i="1"/>
  <c r="L62" i="13"/>
  <c r="N62" i="13" s="1"/>
  <c r="N62" i="1"/>
  <c r="L64" i="13"/>
  <c r="N64" i="13" s="1"/>
  <c r="N64" i="1"/>
  <c r="L31" i="13"/>
  <c r="N31" i="13" s="1"/>
  <c r="N31" i="1"/>
  <c r="L70" i="13"/>
  <c r="N70" i="13" s="1"/>
  <c r="N70" i="1"/>
  <c r="L15" i="13"/>
  <c r="N15" i="13" s="1"/>
  <c r="N15" i="1"/>
  <c r="L32" i="13"/>
  <c r="N32" i="13" s="1"/>
  <c r="N32" i="1"/>
  <c r="L36" i="13"/>
  <c r="N36" i="13" s="1"/>
  <c r="N36" i="1"/>
  <c r="AO56" i="1"/>
  <c r="AP56" i="1" s="1"/>
  <c r="L56" i="13"/>
  <c r="N56" i="13" s="1"/>
  <c r="AO58" i="1"/>
  <c r="AP58" i="1" s="1"/>
  <c r="L58" i="13"/>
  <c r="N58" i="13" s="1"/>
  <c r="AO61" i="1"/>
  <c r="AP61" i="1" s="1"/>
  <c r="AQ61" i="1" s="1"/>
  <c r="L61" i="13"/>
  <c r="N61" i="13" s="1"/>
  <c r="AJ42" i="13"/>
  <c r="AK42" i="13" s="1"/>
  <c r="AO59" i="1"/>
  <c r="AP59" i="1" s="1"/>
  <c r="L59" i="13"/>
  <c r="AJ43" i="13"/>
  <c r="AK43" i="13" s="1"/>
  <c r="L55" i="13"/>
  <c r="N55" i="13" s="1"/>
  <c r="J63" i="13"/>
  <c r="H63" i="17" s="1"/>
  <c r="G63" i="17" s="1"/>
  <c r="T41" i="13"/>
  <c r="AF41" i="13" s="1"/>
  <c r="T37" i="13"/>
  <c r="AF37" i="13" s="1"/>
  <c r="T20" i="13"/>
  <c r="AF20" i="13" s="1"/>
  <c r="T34" i="13"/>
  <c r="AF34" i="13" s="1"/>
  <c r="T26" i="13"/>
  <c r="AF26" i="13" s="1"/>
  <c r="T16" i="13"/>
  <c r="AF16" i="13" s="1"/>
  <c r="T13" i="13"/>
  <c r="AF13" i="13" s="1"/>
  <c r="T63" i="13"/>
  <c r="AF63" i="13" s="1"/>
  <c r="AJ43" i="8"/>
  <c r="L43" i="8"/>
  <c r="N43" i="8" s="1"/>
  <c r="AJ14" i="13"/>
  <c r="I71" i="1"/>
  <c r="I71" i="13" s="1"/>
  <c r="L16" i="1"/>
  <c r="L37" i="1"/>
  <c r="L20" i="1"/>
  <c r="H37" i="1"/>
  <c r="H37" i="13" s="1"/>
  <c r="A27" i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23" i="1"/>
  <c r="A24" i="1" s="1"/>
  <c r="A25" i="1" s="1"/>
  <c r="H63" i="1"/>
  <c r="E71" i="1"/>
  <c r="E71" i="13" s="1"/>
  <c r="H20" i="1"/>
  <c r="H20" i="13" s="1"/>
  <c r="H26" i="1"/>
  <c r="H26" i="13" s="1"/>
  <c r="H41" i="1"/>
  <c r="H41" i="13" s="1"/>
  <c r="H16" i="1"/>
  <c r="H16" i="13" s="1"/>
  <c r="H34" i="1"/>
  <c r="H34" i="13" s="1"/>
  <c r="L34" i="1"/>
  <c r="H13" i="1"/>
  <c r="H13" i="13" s="1"/>
  <c r="AC71" i="1"/>
  <c r="U71" i="1"/>
  <c r="L63" i="1"/>
  <c r="L41" i="1"/>
  <c r="W71" i="1"/>
  <c r="W71" i="13" s="1"/>
  <c r="AA71" i="1"/>
  <c r="V71" i="1"/>
  <c r="V71" i="13" s="1"/>
  <c r="K71" i="1"/>
  <c r="K71" i="13" s="1"/>
  <c r="Z71" i="1"/>
  <c r="AG71" i="1" s="1"/>
  <c r="Y71" i="1"/>
  <c r="Y71" i="13" s="1"/>
  <c r="J71" i="1"/>
  <c r="J71" i="13" s="1"/>
  <c r="L13" i="1"/>
  <c r="T71" i="1"/>
  <c r="AF71" i="1" s="1"/>
  <c r="L26" i="1"/>
  <c r="D71" i="1"/>
  <c r="D71" i="13" s="1"/>
  <c r="G71" i="1"/>
  <c r="G71" i="13" s="1"/>
  <c r="AN43" i="8"/>
  <c r="AN13" i="8"/>
  <c r="AM13" i="8"/>
  <c r="C71" i="1"/>
  <c r="C71" i="13" s="1"/>
  <c r="AK43" i="8" l="1"/>
  <c r="AL43" i="8"/>
  <c r="U71" i="13"/>
  <c r="X71" i="13" s="1"/>
  <c r="X71" i="1"/>
  <c r="AK14" i="13"/>
  <c r="AL14" i="13"/>
  <c r="AD20" i="13"/>
  <c r="AG20" i="13"/>
  <c r="AD37" i="13"/>
  <c r="AG37" i="13"/>
  <c r="AD41" i="13"/>
  <c r="AG41" i="13"/>
  <c r="AJ37" i="13"/>
  <c r="AK37" i="13" s="1"/>
  <c r="AJ37" i="1"/>
  <c r="AK37" i="1" s="1"/>
  <c r="AJ41" i="13"/>
  <c r="AK41" i="13" s="1"/>
  <c r="AJ41" i="1"/>
  <c r="AK41" i="1" s="1"/>
  <c r="AD63" i="13"/>
  <c r="AG63" i="13"/>
  <c r="AD16" i="13"/>
  <c r="AG16" i="13"/>
  <c r="AD13" i="13"/>
  <c r="AG13" i="13"/>
  <c r="AA71" i="13"/>
  <c r="AH71" i="13" s="1"/>
  <c r="AH71" i="1"/>
  <c r="AD26" i="13"/>
  <c r="AG26" i="13"/>
  <c r="AJ63" i="13"/>
  <c r="AK63" i="13" s="1"/>
  <c r="AJ63" i="1"/>
  <c r="AK63" i="1" s="1"/>
  <c r="AD34" i="13"/>
  <c r="AG34" i="13"/>
  <c r="AJ26" i="13"/>
  <c r="AK26" i="13" s="1"/>
  <c r="AJ26" i="1"/>
  <c r="AK26" i="1" s="1"/>
  <c r="AJ20" i="13"/>
  <c r="AK20" i="13" s="1"/>
  <c r="AJ20" i="1"/>
  <c r="AK20" i="1" s="1"/>
  <c r="AJ16" i="13"/>
  <c r="AJ16" i="1"/>
  <c r="AK16" i="1" s="1"/>
  <c r="AJ34" i="13"/>
  <c r="AJ34" i="1"/>
  <c r="AK34" i="1" s="1"/>
  <c r="AC71" i="13"/>
  <c r="AI71" i="13" s="1"/>
  <c r="AI71" i="1"/>
  <c r="AJ13" i="13"/>
  <c r="AL13" i="13" s="1"/>
  <c r="AJ13" i="1"/>
  <c r="AO56" i="13"/>
  <c r="AP56" i="13" s="1"/>
  <c r="AO61" i="13"/>
  <c r="AP61" i="13" s="1"/>
  <c r="AQ61" i="13" s="1"/>
  <c r="Z71" i="13"/>
  <c r="AD71" i="1"/>
  <c r="L34" i="13"/>
  <c r="N34" i="13" s="1"/>
  <c r="N34" i="1"/>
  <c r="L20" i="13"/>
  <c r="N20" i="13" s="1"/>
  <c r="N20" i="1"/>
  <c r="AO59" i="13"/>
  <c r="AP59" i="13" s="1"/>
  <c r="N59" i="13"/>
  <c r="L13" i="13"/>
  <c r="N13" i="13" s="1"/>
  <c r="N13" i="1"/>
  <c r="L41" i="13"/>
  <c r="N41" i="13" s="1"/>
  <c r="N41" i="1"/>
  <c r="L16" i="13"/>
  <c r="N16" i="13" s="1"/>
  <c r="N16" i="1"/>
  <c r="L63" i="13"/>
  <c r="N63" i="13" s="1"/>
  <c r="N63" i="1"/>
  <c r="L26" i="13"/>
  <c r="N26" i="13" s="1"/>
  <c r="N26" i="1"/>
  <c r="L37" i="13"/>
  <c r="N37" i="13" s="1"/>
  <c r="N37" i="1"/>
  <c r="H71" i="17"/>
  <c r="G71" i="17" s="1"/>
  <c r="AO58" i="13"/>
  <c r="AP58" i="13" s="1"/>
  <c r="AO55" i="13"/>
  <c r="AP55" i="13" s="1"/>
  <c r="H63" i="13"/>
  <c r="AM63" i="13" s="1"/>
  <c r="AM63" i="1"/>
  <c r="AN63" i="1"/>
  <c r="T71" i="13"/>
  <c r="AF71" i="13" s="1"/>
  <c r="AM13" i="13"/>
  <c r="AN37" i="1"/>
  <c r="AM37" i="1"/>
  <c r="AM34" i="1"/>
  <c r="AN34" i="1"/>
  <c r="AM26" i="1"/>
  <c r="AN26" i="1"/>
  <c r="AN20" i="1"/>
  <c r="AM20" i="1"/>
  <c r="AN16" i="1"/>
  <c r="AM16" i="1"/>
  <c r="AM41" i="1"/>
  <c r="AN41" i="1"/>
  <c r="AN13" i="13"/>
  <c r="L71" i="1"/>
  <c r="H71" i="1"/>
  <c r="H71" i="13" s="1"/>
  <c r="AM43" i="8"/>
  <c r="AM13" i="1"/>
  <c r="AN13" i="1"/>
  <c r="AK13" i="1" l="1"/>
  <c r="AL13" i="1"/>
  <c r="AK13" i="13"/>
  <c r="AK16" i="13"/>
  <c r="AD71" i="13"/>
  <c r="AG71" i="13"/>
  <c r="AJ71" i="13"/>
  <c r="AJ71" i="1"/>
  <c r="AK34" i="13"/>
  <c r="L71" i="13"/>
  <c r="N71" i="13" s="1"/>
  <c r="N71" i="1"/>
  <c r="AN63" i="13"/>
  <c r="A68" i="1"/>
  <c r="A69" i="1" s="1"/>
  <c r="A70" i="1" s="1"/>
  <c r="A71" i="1" s="1"/>
  <c r="AM37" i="13"/>
  <c r="AN37" i="13"/>
  <c r="AN34" i="13"/>
  <c r="AM34" i="13"/>
  <c r="AN26" i="13"/>
  <c r="AM26" i="13"/>
  <c r="AN20" i="13"/>
  <c r="AM20" i="13"/>
  <c r="AN41" i="13"/>
  <c r="AM41" i="13"/>
  <c r="AM16" i="13"/>
  <c r="AN16" i="13"/>
  <c r="AK71" i="13" l="1"/>
  <c r="AL71" i="13"/>
  <c r="AK71" i="1"/>
  <c r="AL7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Vásquez</author>
  </authors>
  <commentList>
    <comment ref="C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NOMBRE DE LA COMPAÑÍA AQUI
</t>
        </r>
      </text>
    </comment>
    <comment ref="C7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RUC DE LA CIA AQUÍ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Formato 
MM/DD/AAA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Vásquez</author>
  </authors>
  <commentList>
    <comment ref="C11" authorId="0" shapeId="0" xr:uid="{EEC2FE60-AB07-4CD8-A481-560B1B9440C9}">
      <text>
        <r>
          <rPr>
            <b/>
            <sz val="9"/>
            <color indexed="81"/>
            <rFont val="Tahoma"/>
            <family val="2"/>
          </rPr>
          <t>CANTIDAD DE POLIZAS SUSCRITAS Y RENOVADAS DEL MES</t>
        </r>
      </text>
    </comment>
    <comment ref="D11" authorId="0" shapeId="0" xr:uid="{3BCFF944-F82A-4313-8F33-844114723DB9}">
      <text>
        <r>
          <rPr>
            <b/>
            <sz val="9"/>
            <color indexed="81"/>
            <rFont val="Tahoma"/>
            <family val="2"/>
          </rPr>
          <t>PRIMAS SUSCRITAS DEL 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0" shapeId="0" xr:uid="{936FC536-49DF-4A15-AF00-A20444B71BA4}">
      <text>
        <r>
          <rPr>
            <b/>
            <sz val="9"/>
            <color indexed="81"/>
            <rFont val="Tahoma"/>
            <family val="2"/>
          </rPr>
          <t>CANTIDAD DE POLIZAS SUSCRITAS Y RENOVADAS DEL MES</t>
        </r>
      </text>
    </comment>
    <comment ref="F11" authorId="0" shapeId="0" xr:uid="{F7C90F2F-2736-41A3-BC07-9DD1CEE97CAF}">
      <text>
        <r>
          <rPr>
            <b/>
            <sz val="9"/>
            <color indexed="81"/>
            <rFont val="Tahoma"/>
            <family val="2"/>
          </rPr>
          <t>PRIMAS SUSCRITAS DEL 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" authorId="0" shapeId="0" xr:uid="{2A4097FF-2F50-421A-8856-2BE7FD48C34E}">
      <text>
        <r>
          <rPr>
            <b/>
            <sz val="9"/>
            <color indexed="81"/>
            <rFont val="Tahoma"/>
            <family val="2"/>
          </rPr>
          <t>CANTIDAD DE POLIZAS SUSCRITAS Y RENOVADAS DEL MES</t>
        </r>
      </text>
    </comment>
    <comment ref="H11" authorId="0" shapeId="0" xr:uid="{FE5502F7-C7EE-41C4-A09F-C211BC0C52C1}">
      <text>
        <r>
          <rPr>
            <b/>
            <sz val="9"/>
            <color indexed="81"/>
            <rFont val="Tahoma"/>
            <family val="2"/>
          </rPr>
          <t>PRIMAS SUSCRITAS DEL 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1" authorId="0" shapeId="0" xr:uid="{A975699B-55BB-4D2D-91BE-A8D45D1BB828}">
      <text>
        <r>
          <rPr>
            <b/>
            <sz val="9"/>
            <color indexed="81"/>
            <rFont val="Tahoma"/>
            <family val="2"/>
          </rPr>
          <t>CANTIDAD DE POLIZAS SUSCRITAS Y RENOVADAS DEL MES</t>
        </r>
      </text>
    </comment>
    <comment ref="J11" authorId="0" shapeId="0" xr:uid="{22FEA1D2-EDD9-4A14-803E-8CBC37D5D8EC}">
      <text>
        <r>
          <rPr>
            <b/>
            <sz val="9"/>
            <color indexed="81"/>
            <rFont val="Tahoma"/>
            <family val="2"/>
          </rPr>
          <t>PRIMAS SUSCRITAS DEL 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1" authorId="0" shapeId="0" xr:uid="{2F38224F-D85F-48D0-9702-0A040FDD6EF1}">
      <text>
        <r>
          <rPr>
            <b/>
            <sz val="9"/>
            <color indexed="81"/>
            <rFont val="Tahoma"/>
            <family val="2"/>
          </rPr>
          <t>CANTIDAD DE POLIZAS SUSCRITAS Y RENOVADAS DEL MES</t>
        </r>
      </text>
    </comment>
    <comment ref="L11" authorId="0" shapeId="0" xr:uid="{EEF2E1E0-7162-4F84-8916-367218D46E77}">
      <text>
        <r>
          <rPr>
            <b/>
            <sz val="9"/>
            <color indexed="81"/>
            <rFont val="Tahoma"/>
            <family val="2"/>
          </rPr>
          <t>PRIMAS SUSCRITAS DEL 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1" authorId="0" shapeId="0" xr:uid="{0385DD8D-5973-4C7E-AAD2-4227603B693D}">
      <text>
        <r>
          <rPr>
            <b/>
            <sz val="9"/>
            <color indexed="81"/>
            <rFont val="Tahoma"/>
            <family val="2"/>
          </rPr>
          <t>CANTIDAD DE POLIZAS SUSCRITAS Y RENOVADAS DEL MES</t>
        </r>
      </text>
    </comment>
    <comment ref="N11" authorId="0" shapeId="0" xr:uid="{323D0A95-51C8-4C17-934D-DFDEB7F4F1B6}">
      <text>
        <r>
          <rPr>
            <b/>
            <sz val="9"/>
            <color indexed="81"/>
            <rFont val="Tahoma"/>
            <family val="2"/>
          </rPr>
          <t>PRIMAS SUSCRITAS DEL MES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2" authorId="0" shapeId="0" xr:uid="{31874DBF-EC70-421D-9560-D522AD506297}">
      <text>
        <r>
          <rPr>
            <b/>
            <sz val="9"/>
            <color indexed="81"/>
            <rFont val="Tahoma"/>
            <family val="2"/>
          </rPr>
          <t>UNIDADES ASEGURADAS CORRESPONDIENTES DEL MES</t>
        </r>
      </text>
    </comment>
    <comment ref="E12" authorId="0" shapeId="0" xr:uid="{0843BD85-DDA9-4DC5-B1CF-75C04DA6E880}">
      <text>
        <r>
          <rPr>
            <b/>
            <sz val="9"/>
            <color indexed="81"/>
            <rFont val="Tahoma"/>
            <family val="2"/>
          </rPr>
          <t>UNIDADES ASEGURADAS CORRESPONDIENTES DEL MES</t>
        </r>
      </text>
    </comment>
    <comment ref="G12" authorId="0" shapeId="0" xr:uid="{4F1ED9C8-4E82-44B8-BC7B-391A1804C989}">
      <text>
        <r>
          <rPr>
            <b/>
            <sz val="9"/>
            <color indexed="81"/>
            <rFont val="Tahoma"/>
            <family val="2"/>
          </rPr>
          <t>UNIDADES ASEGURADAS CORRESPONDIENTES DEL MES</t>
        </r>
      </text>
    </comment>
    <comment ref="I12" authorId="0" shapeId="0" xr:uid="{2A47444B-0FE1-4A40-9ADF-EB4B08137A68}">
      <text>
        <r>
          <rPr>
            <b/>
            <sz val="9"/>
            <color indexed="81"/>
            <rFont val="Tahoma"/>
            <family val="2"/>
          </rPr>
          <t>UNIDADES ASEGURADAS CORRESPONDIENTES DEL MES</t>
        </r>
      </text>
    </comment>
    <comment ref="K12" authorId="0" shapeId="0" xr:uid="{89891769-A5F8-4AD0-84C1-49F58B5FD964}">
      <text>
        <r>
          <rPr>
            <b/>
            <sz val="9"/>
            <color indexed="81"/>
            <rFont val="Tahoma"/>
            <family val="2"/>
          </rPr>
          <t>UNIDADES ASEGURADAS CORRESPONDIENTES DEL MES</t>
        </r>
      </text>
    </comment>
    <comment ref="M12" authorId="0" shapeId="0" xr:uid="{28B25BD4-1116-4B2C-97D7-292CEC19AEBF}">
      <text>
        <r>
          <rPr>
            <b/>
            <sz val="9"/>
            <color indexed="81"/>
            <rFont val="Tahoma"/>
            <family val="2"/>
          </rPr>
          <t>UNIDADES ASEGURADAS CORRESPONDIENTES DEL MES</t>
        </r>
      </text>
    </comment>
    <comment ref="D13" authorId="0" shapeId="0" xr:uid="{E23FED7F-8A53-4E32-898C-5083C7F368EC}">
      <text>
        <r>
          <rPr>
            <b/>
            <sz val="9"/>
            <color indexed="81"/>
            <rFont val="Tahoma"/>
            <family val="2"/>
          </rPr>
          <t>VALOR DE LA UNIDAD</t>
        </r>
      </text>
    </comment>
    <comment ref="F13" authorId="0" shapeId="0" xr:uid="{32BB809B-A3C1-4899-B1B3-829780B6BAEB}">
      <text>
        <r>
          <rPr>
            <b/>
            <sz val="9"/>
            <color indexed="81"/>
            <rFont val="Tahoma"/>
            <family val="2"/>
          </rPr>
          <t>VALOR DE LA UNIDAD</t>
        </r>
      </text>
    </comment>
    <comment ref="H13" authorId="0" shapeId="0" xr:uid="{36FBCA6F-B571-42C8-AD8D-1C0A6DE2F287}">
      <text>
        <r>
          <rPr>
            <b/>
            <sz val="9"/>
            <color indexed="81"/>
            <rFont val="Tahoma"/>
            <family val="2"/>
          </rPr>
          <t>VALOR DE LA UNIDAD</t>
        </r>
      </text>
    </comment>
    <comment ref="J13" authorId="0" shapeId="0" xr:uid="{F8F2D29D-CFD6-46F3-B44F-1A687B3A707B}">
      <text>
        <r>
          <rPr>
            <b/>
            <sz val="9"/>
            <color indexed="81"/>
            <rFont val="Tahoma"/>
            <family val="2"/>
          </rPr>
          <t>VALOR DE LA UNIDAD</t>
        </r>
      </text>
    </comment>
    <comment ref="L13" authorId="0" shapeId="0" xr:uid="{8FB69525-CACD-4A5A-B785-532FA2FA5831}">
      <text>
        <r>
          <rPr>
            <b/>
            <sz val="9"/>
            <color indexed="81"/>
            <rFont val="Tahoma"/>
            <family val="2"/>
          </rPr>
          <t>VALOR DE LA UNIDAD</t>
        </r>
      </text>
    </comment>
    <comment ref="N13" authorId="0" shapeId="0" xr:uid="{0C92B094-F7C6-422A-80DF-BF321366CAF7}">
      <text>
        <r>
          <rPr>
            <b/>
            <sz val="9"/>
            <color indexed="81"/>
            <rFont val="Tahoma"/>
            <family val="2"/>
          </rPr>
          <t>VALOR DE LA UNIDAD</t>
        </r>
      </text>
    </comment>
    <comment ref="C17" authorId="0" shapeId="0" xr:uid="{D0888F41-91F8-4F81-9084-DFC31ADD8D2E}">
      <text>
        <r>
          <rPr>
            <b/>
            <sz val="9"/>
            <color indexed="81"/>
            <rFont val="Tahoma"/>
            <family val="2"/>
          </rPr>
          <t>CANTIDAD DE PÓLIZAS VIGENTES</t>
        </r>
      </text>
    </comment>
    <comment ref="D17" authorId="0" shapeId="0" xr:uid="{C842FE67-7015-4D59-B93A-9AF574ABEB7A}">
      <text>
        <r>
          <rPr>
            <b/>
            <sz val="9"/>
            <color indexed="81"/>
            <rFont val="Tahoma"/>
            <family val="2"/>
          </rPr>
          <t>ACUMULADO PRIMAS SUSCRITAS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7" authorId="0" shapeId="0" xr:uid="{3C3E6630-B96F-434D-993C-73685091510D}">
      <text>
        <r>
          <rPr>
            <b/>
            <sz val="9"/>
            <color indexed="81"/>
            <rFont val="Tahoma"/>
            <family val="2"/>
          </rPr>
          <t>CANTIDAD DE PÓLIZAS VIGENTES</t>
        </r>
      </text>
    </comment>
    <comment ref="F17" authorId="0" shapeId="0" xr:uid="{23C037E3-6149-4B45-A369-B370D41C08B1}">
      <text>
        <r>
          <rPr>
            <b/>
            <sz val="9"/>
            <color indexed="81"/>
            <rFont val="Tahoma"/>
            <family val="2"/>
          </rPr>
          <t>ACUMULADO PRIMAS SUSCRITAS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7" authorId="0" shapeId="0" xr:uid="{E7FB1384-E469-4276-AE97-45B8CBFAD557}">
      <text>
        <r>
          <rPr>
            <b/>
            <sz val="9"/>
            <color indexed="81"/>
            <rFont val="Tahoma"/>
            <family val="2"/>
          </rPr>
          <t>CANTIDAD DE PÓLIZAS VIGENTES</t>
        </r>
      </text>
    </comment>
    <comment ref="H17" authorId="0" shapeId="0" xr:uid="{C8CA68C5-8BD0-4ADE-A5D9-FE03C8C09D2E}">
      <text>
        <r>
          <rPr>
            <b/>
            <sz val="9"/>
            <color indexed="81"/>
            <rFont val="Tahoma"/>
            <family val="2"/>
          </rPr>
          <t>ACUMULADO PRIMAS SUSCRITAS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7" authorId="0" shapeId="0" xr:uid="{F2DA408C-F844-4765-BDE2-1B4470900899}">
      <text>
        <r>
          <rPr>
            <b/>
            <sz val="9"/>
            <color indexed="81"/>
            <rFont val="Tahoma"/>
            <family val="2"/>
          </rPr>
          <t>CANTIDAD DE PÓLIZAS VIGENTES</t>
        </r>
      </text>
    </comment>
    <comment ref="J17" authorId="0" shapeId="0" xr:uid="{F20D1F78-C765-4F0D-8419-BD064DB39E56}">
      <text>
        <r>
          <rPr>
            <b/>
            <sz val="9"/>
            <color indexed="81"/>
            <rFont val="Tahoma"/>
            <family val="2"/>
          </rPr>
          <t>ACUMULADO PRIMAS SUSCRITAS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7" authorId="0" shapeId="0" xr:uid="{C68DB52A-848C-4C25-A7CC-0F07A8A299A6}">
      <text>
        <r>
          <rPr>
            <b/>
            <sz val="9"/>
            <color indexed="81"/>
            <rFont val="Tahoma"/>
            <family val="2"/>
          </rPr>
          <t>CANTIDAD DE PÓLIZAS VIGENTES</t>
        </r>
      </text>
    </comment>
    <comment ref="L17" authorId="0" shapeId="0" xr:uid="{8B1BF85C-3E19-449D-8DEE-A6430DE90F95}">
      <text>
        <r>
          <rPr>
            <b/>
            <sz val="9"/>
            <color indexed="81"/>
            <rFont val="Tahoma"/>
            <family val="2"/>
          </rPr>
          <t>ACUMULADO PRIMAS SUSCRITAS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17" authorId="0" shapeId="0" xr:uid="{A50B6ABD-72E3-4B01-A801-71AD3C4F6CB6}">
      <text>
        <r>
          <rPr>
            <b/>
            <sz val="9"/>
            <color indexed="81"/>
            <rFont val="Tahoma"/>
            <family val="2"/>
          </rPr>
          <t>CANTIDAD DE PÓLIZAS VIGENTES</t>
        </r>
      </text>
    </comment>
    <comment ref="N17" authorId="0" shapeId="0" xr:uid="{51895260-6D0E-43F2-8E2D-3E28930CB1DB}">
      <text>
        <r>
          <rPr>
            <b/>
            <sz val="9"/>
            <color indexed="81"/>
            <rFont val="Tahoma"/>
            <family val="2"/>
          </rPr>
          <t>ACUMULADO PRIMAS SUSCRITAS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18" authorId="0" shapeId="0" xr:uid="{40DBB219-9482-492C-B8AB-3FC36F02C9B2}">
      <text>
        <r>
          <rPr>
            <b/>
            <sz val="9"/>
            <color indexed="81"/>
            <rFont val="Tahoma"/>
            <family val="2"/>
          </rPr>
          <t xml:space="preserve">TOTAL DE UNIDADES ASEGURADAS </t>
        </r>
      </text>
    </comment>
    <comment ref="E18" authorId="0" shapeId="0" xr:uid="{24754091-5280-492C-8059-87D2F7BAA52E}">
      <text>
        <r>
          <rPr>
            <b/>
            <sz val="9"/>
            <color indexed="81"/>
            <rFont val="Tahoma"/>
            <family val="2"/>
          </rPr>
          <t xml:space="preserve">TOTAL DE UNIDADES ASEGURADAS </t>
        </r>
      </text>
    </comment>
    <comment ref="G18" authorId="0" shapeId="0" xr:uid="{48609775-4302-4070-8A32-474C3B9B63BD}">
      <text>
        <r>
          <rPr>
            <b/>
            <sz val="9"/>
            <color indexed="81"/>
            <rFont val="Tahoma"/>
            <family val="2"/>
          </rPr>
          <t xml:space="preserve">TOTAL DE UNIDADES ASEGURADAS </t>
        </r>
      </text>
    </comment>
    <comment ref="I18" authorId="0" shapeId="0" xr:uid="{F6916406-5094-4772-9331-152D61D7A8F5}">
      <text>
        <r>
          <rPr>
            <b/>
            <sz val="9"/>
            <color indexed="81"/>
            <rFont val="Tahoma"/>
            <family val="2"/>
          </rPr>
          <t xml:space="preserve">TOTAL DE UNIDADES ASEGURADAS </t>
        </r>
      </text>
    </comment>
    <comment ref="K18" authorId="0" shapeId="0" xr:uid="{FAB22F9C-2753-4F41-933C-FA785265D17E}">
      <text>
        <r>
          <rPr>
            <b/>
            <sz val="9"/>
            <color indexed="81"/>
            <rFont val="Tahoma"/>
            <family val="2"/>
          </rPr>
          <t xml:space="preserve">TOTAL DE UNIDADES ASEGURADAS </t>
        </r>
      </text>
    </comment>
    <comment ref="M18" authorId="0" shapeId="0" xr:uid="{5225443A-FBEA-4DD9-8FAD-27E562DC94BB}">
      <text>
        <r>
          <rPr>
            <b/>
            <sz val="9"/>
            <color indexed="81"/>
            <rFont val="Tahoma"/>
            <family val="2"/>
          </rPr>
          <t xml:space="preserve">TOTAL DE UNIDADES ASEGURADAS </t>
        </r>
      </text>
    </comment>
    <comment ref="D19" authorId="0" shapeId="0" xr:uid="{B85F07E5-A294-447D-A48E-34A6AB32D579}">
      <text>
        <r>
          <rPr>
            <b/>
            <sz val="9"/>
            <color indexed="81"/>
            <rFont val="Tahoma"/>
            <family val="2"/>
          </rPr>
          <t>TOTAL DE VALORES ASEGURADO</t>
        </r>
      </text>
    </comment>
    <comment ref="F19" authorId="0" shapeId="0" xr:uid="{179800DD-6875-48FF-AB04-C73D96578D96}">
      <text>
        <r>
          <rPr>
            <b/>
            <sz val="9"/>
            <color indexed="81"/>
            <rFont val="Tahoma"/>
            <family val="2"/>
          </rPr>
          <t>TOTAL DE VALOR ASEGURADO</t>
        </r>
      </text>
    </comment>
    <comment ref="H19" authorId="0" shapeId="0" xr:uid="{EB9AAB66-597E-4AF0-8D42-2136237C13FC}">
      <text>
        <r>
          <rPr>
            <b/>
            <sz val="9"/>
            <color indexed="81"/>
            <rFont val="Tahoma"/>
            <family val="2"/>
          </rPr>
          <t>TOTAL DE VALOR ASEGURADO</t>
        </r>
      </text>
    </comment>
    <comment ref="J19" authorId="0" shapeId="0" xr:uid="{30D00D53-D8B1-4DA9-9A47-21939607CD6D}">
      <text>
        <r>
          <rPr>
            <b/>
            <sz val="9"/>
            <color indexed="81"/>
            <rFont val="Tahoma"/>
            <family val="2"/>
          </rPr>
          <t>TOTAL DE VALOR ASEGURADO</t>
        </r>
      </text>
    </comment>
    <comment ref="L19" authorId="0" shapeId="0" xr:uid="{BB12DFA3-1E4F-4471-83DC-E39879E12AEC}">
      <text>
        <r>
          <rPr>
            <b/>
            <sz val="9"/>
            <color indexed="81"/>
            <rFont val="Tahoma"/>
            <family val="2"/>
          </rPr>
          <t>TOTAL DE VALOR ASEGURADO</t>
        </r>
      </text>
    </comment>
    <comment ref="N19" authorId="0" shapeId="0" xr:uid="{CCCDBACA-0D0E-4C11-875D-F1ADFBAAF289}">
      <text>
        <r>
          <rPr>
            <b/>
            <sz val="9"/>
            <color indexed="81"/>
            <rFont val="Tahoma"/>
            <family val="2"/>
          </rPr>
          <t>TOTAL DE VALOR ASEGURADO</t>
        </r>
      </text>
    </comment>
    <comment ref="C22" authorId="0" shapeId="0" xr:uid="{15E86625-2344-401E-B1ED-76F7E2EA73A8}">
      <text>
        <r>
          <rPr>
            <b/>
            <sz val="9"/>
            <color indexed="81"/>
            <rFont val="Tahoma"/>
            <family val="2"/>
          </rPr>
          <t>CASOS CERRADOS DEL MES</t>
        </r>
      </text>
    </comment>
    <comment ref="E22" authorId="0" shapeId="0" xr:uid="{B8554FC7-F97A-4A03-977B-450C562B490C}">
      <text>
        <r>
          <rPr>
            <b/>
            <sz val="9"/>
            <color indexed="81"/>
            <rFont val="Tahoma"/>
            <family val="2"/>
          </rPr>
          <t>CASOS CERRADOS DEL MES</t>
        </r>
      </text>
    </comment>
    <comment ref="G22" authorId="0" shapeId="0" xr:uid="{8DF08C38-A0CA-4BF6-8D9A-73C3C117BE0C}">
      <text>
        <r>
          <rPr>
            <b/>
            <sz val="9"/>
            <color indexed="81"/>
            <rFont val="Tahoma"/>
            <family val="2"/>
          </rPr>
          <t>CASOS CERRADOS DEL MES</t>
        </r>
      </text>
    </comment>
    <comment ref="I22" authorId="0" shapeId="0" xr:uid="{85851890-716C-43B0-A163-8A206F602397}">
      <text>
        <r>
          <rPr>
            <b/>
            <sz val="9"/>
            <color indexed="81"/>
            <rFont val="Tahoma"/>
            <family val="2"/>
          </rPr>
          <t>CASOS CERRADOS DEL MES</t>
        </r>
      </text>
    </comment>
    <comment ref="K22" authorId="0" shapeId="0" xr:uid="{B1E32426-A0A5-477A-8993-BC16CD58A2ED}">
      <text>
        <r>
          <rPr>
            <b/>
            <sz val="9"/>
            <color indexed="81"/>
            <rFont val="Tahoma"/>
            <family val="2"/>
          </rPr>
          <t>CASOS CERRADOS DEL MES</t>
        </r>
      </text>
    </comment>
    <comment ref="M22" authorId="0" shapeId="0" xr:uid="{29C3D273-9193-4466-9531-C8EA05ACA42C}">
      <text>
        <r>
          <rPr>
            <b/>
            <sz val="9"/>
            <color indexed="81"/>
            <rFont val="Tahoma"/>
            <family val="2"/>
          </rPr>
          <t>CASOS CERRADOS DEL MES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Martha Vásquez</author>
  </authors>
  <commentList>
    <comment ref="C6" authorId="0" shapeId="0" xr:uid="{849FF4BA-8C54-4894-96E1-9E8C8A2DD5AC}">
      <text>
        <r>
          <rPr>
            <b/>
            <sz val="9"/>
            <color indexed="81"/>
            <rFont val="Tahoma"/>
            <family val="2"/>
          </rPr>
          <t xml:space="preserve">NOMBRE DE LA COMPAÑÍA AQUI
</t>
        </r>
      </text>
    </comment>
    <comment ref="C7" authorId="0" shapeId="0" xr:uid="{5BA317A3-F75F-4761-9E6E-A567F4A5F3FE}">
      <text>
        <r>
          <rPr>
            <b/>
            <sz val="9"/>
            <color indexed="81"/>
            <rFont val="Tahoma"/>
            <family val="2"/>
          </rPr>
          <t>RUC DE LA CIA AQUÍ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" authorId="0" shapeId="0" xr:uid="{FAF2EBF7-3925-4353-A8D8-DF28373833C2}">
      <text>
        <r>
          <rPr>
            <b/>
            <sz val="9"/>
            <color indexed="81"/>
            <rFont val="Tahoma"/>
            <family val="2"/>
          </rPr>
          <t>Formato 
MM/DD/AAA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<sst xmlns="http://schemas.openxmlformats.org/spreadsheetml/2006/main" count="1003" uniqueCount="328">
  <si>
    <t>SUPERINTENDENCIA DE SEGUROS Y REASEGUROS DE PANAMA</t>
  </si>
  <si>
    <t>ESTADISTICA MENSUAL PÓLIZAS PRIMAS Y SINIESTROS</t>
  </si>
  <si>
    <r>
      <rPr>
        <b/>
        <sz val="12"/>
        <color rgb="FFFF0000"/>
        <rFont val="Calibri"/>
        <family val="2"/>
        <scheme val="minor"/>
      </rPr>
      <t xml:space="preserve">ESTADISTICA LOCAL </t>
    </r>
    <r>
      <rPr>
        <b/>
        <sz val="12"/>
        <color rgb="FF002060"/>
        <rFont val="Calibri"/>
        <family val="2"/>
        <scheme val="minor"/>
      </rPr>
      <t>- REPUBLICA DE PANAMÁ</t>
    </r>
  </si>
  <si>
    <t xml:space="preserve"> </t>
  </si>
  <si>
    <t>COMPAÑÍA:</t>
  </si>
  <si>
    <t>RUC:</t>
  </si>
  <si>
    <t>S I N I E S T R O S    P A G A D O S</t>
  </si>
  <si>
    <t>Descripción</t>
  </si>
  <si>
    <t>Número de ASEGURADOS / Unidades ASEGURADAS</t>
  </si>
  <si>
    <t xml:space="preserve">Primas Directas </t>
  </si>
  <si>
    <t>Reaseguros Asumidos</t>
  </si>
  <si>
    <t>Siniestros Pagados Seguro Directo</t>
  </si>
  <si>
    <t>Siniestros Pagados Reaseguro Asumido</t>
  </si>
  <si>
    <t>Recuperos</t>
  </si>
  <si>
    <t>Total Siniestros Pagados</t>
  </si>
  <si>
    <t>Corregir Errores
antes de Enviar</t>
  </si>
  <si>
    <t>Cuentas</t>
  </si>
  <si>
    <t>Pólizas/Asegurados</t>
  </si>
  <si>
    <t>Primas</t>
  </si>
  <si>
    <t>Ramos de Seguros (LOCAL)</t>
  </si>
  <si>
    <t>Vida Individual</t>
  </si>
  <si>
    <t xml:space="preserve">   - Primer año</t>
  </si>
  <si>
    <t xml:space="preserve">   - Renovación</t>
  </si>
  <si>
    <t>Accidentes Personales</t>
  </si>
  <si>
    <t xml:space="preserve">   - Individual</t>
  </si>
  <si>
    <t xml:space="preserve">   - Grupo</t>
  </si>
  <si>
    <t xml:space="preserve">   - Invalidez</t>
  </si>
  <si>
    <t>Salud</t>
  </si>
  <si>
    <t>Colectivos de Vida</t>
  </si>
  <si>
    <t>Incendio y Líneas Aliadas (*)</t>
  </si>
  <si>
    <t xml:space="preserve">   - Residencial</t>
  </si>
  <si>
    <t xml:space="preserve">   - Comercial</t>
  </si>
  <si>
    <t xml:space="preserve">   - Industrial</t>
  </si>
  <si>
    <t>Vida Industrial</t>
  </si>
  <si>
    <t>Anualidades</t>
  </si>
  <si>
    <t>Rentas Vitalicias</t>
  </si>
  <si>
    <t>Pérdida de Ingresos</t>
  </si>
  <si>
    <t>Multiriesgo</t>
  </si>
  <si>
    <t xml:space="preserve">   - Comercial e Industrial</t>
  </si>
  <si>
    <t>Transporte de Carga</t>
  </si>
  <si>
    <t xml:space="preserve">   - Terrestre</t>
  </si>
  <si>
    <t xml:space="preserve">   - Marítimo</t>
  </si>
  <si>
    <t xml:space="preserve">   - Aéreo</t>
  </si>
  <si>
    <t>Casco</t>
  </si>
  <si>
    <t>Automóvil</t>
  </si>
  <si>
    <t>Ramos Técnicos</t>
  </si>
  <si>
    <t xml:space="preserve">   - TRC - TRM</t>
  </si>
  <si>
    <t xml:space="preserve">   - Equipo Eléctronico</t>
  </si>
  <si>
    <t xml:space="preserve">   - Caldera y Maquinaria</t>
  </si>
  <si>
    <t xml:space="preserve">   - Rotura de Maquinaria</t>
  </si>
  <si>
    <t xml:space="preserve">   - Equipo Pesado</t>
  </si>
  <si>
    <t xml:space="preserve">   - Vidrios</t>
  </si>
  <si>
    <t>Riesgos  Diversos</t>
  </si>
  <si>
    <t xml:space="preserve">   - Responsabilidad Civil</t>
  </si>
  <si>
    <t xml:space="preserve">   - Robo</t>
  </si>
  <si>
    <t xml:space="preserve">   - Fidelidad y DDD</t>
  </si>
  <si>
    <t xml:space="preserve">   - BBB</t>
  </si>
  <si>
    <t xml:space="preserve">   - Otros</t>
  </si>
  <si>
    <t>Titulos de Propiedad</t>
  </si>
  <si>
    <t>Fianzas</t>
  </si>
  <si>
    <t>TOTAL LOCAL</t>
  </si>
  <si>
    <t>DESGLOSE DE RIESGOS DIVERSOS</t>
  </si>
  <si>
    <t>TOTAL RIESGOS DIVERSOS OTROS</t>
  </si>
  <si>
    <t xml:space="preserve">   - Colectivo de Vida</t>
  </si>
  <si>
    <t xml:space="preserve">   - Primer año </t>
  </si>
  <si>
    <t>Cantidad de Pólizas Canceladas o Anuladas del mes</t>
  </si>
  <si>
    <t>Casos Cerrados del mes</t>
  </si>
  <si>
    <t>Casos Abiertos</t>
  </si>
  <si>
    <t>Cancelaciones</t>
  </si>
  <si>
    <t>Anulaciones</t>
  </si>
  <si>
    <t>ESTADISTICA MENSUAL 
(suscripción del mes)</t>
  </si>
  <si>
    <t>COBERTURA COMPLETA</t>
  </si>
  <si>
    <t>SEGURO DE DAÑOS TERCEROS</t>
  </si>
  <si>
    <t>SEGURO OBLIGATORIO BÁSICO DE ACCIDENTES DE TRANSITO (ATTT)</t>
  </si>
  <si>
    <t>TOTALES</t>
  </si>
  <si>
    <t>GRAN TOTAL</t>
  </si>
  <si>
    <t>PARTICULAR</t>
  </si>
  <si>
    <t>COMERCIAL</t>
  </si>
  <si>
    <t>Cantidad</t>
  </si>
  <si>
    <t>Monto</t>
  </si>
  <si>
    <t>Pólizas / Primas</t>
  </si>
  <si>
    <t>Cantidad de Autos expuestos</t>
  </si>
  <si>
    <t>Suma Asegurada</t>
  </si>
  <si>
    <t>Suma Asegurada Promedio</t>
  </si>
  <si>
    <t>ESTADISTICA TOTAL 
(Acumulado)</t>
  </si>
  <si>
    <t>SINIESTROS PAGADOS 
DEL MES</t>
  </si>
  <si>
    <t>PAGOS A ASEGURADOS</t>
  </si>
  <si>
    <t>PAGOS A TERCEROS</t>
  </si>
  <si>
    <t>TOTAL DE SINIESTROS PAGADOS</t>
  </si>
  <si>
    <t xml:space="preserve">GRAN TOTAL </t>
  </si>
  <si>
    <t># casos</t>
  </si>
  <si>
    <t>Total de Siniestros Pagados</t>
  </si>
  <si>
    <t>Pérdidas Parciales</t>
  </si>
  <si>
    <t>Colisión o Vuelco</t>
  </si>
  <si>
    <t>Robo</t>
  </si>
  <si>
    <t>Incendio</t>
  </si>
  <si>
    <t>Inundación</t>
  </si>
  <si>
    <t>Comprensivo</t>
  </si>
  <si>
    <t>Gastos Médicos</t>
  </si>
  <si>
    <t>Pérdida Total</t>
  </si>
  <si>
    <t xml:space="preserve">Inundación </t>
  </si>
  <si>
    <t>Responsabilidad Civil</t>
  </si>
  <si>
    <t xml:space="preserve">Lesiones Corporales </t>
  </si>
  <si>
    <t>Muerte</t>
  </si>
  <si>
    <t xml:space="preserve">Daños a la propiedad </t>
  </si>
  <si>
    <t>Otros Gastos</t>
  </si>
  <si>
    <r>
      <t>•  Pólizas - Primas - Siniestros mensuales</t>
    </r>
    <r>
      <rPr>
        <b/>
        <sz val="16"/>
        <color theme="1"/>
        <rFont val="Calibri"/>
        <family val="2"/>
      </rPr>
      <t xml:space="preserve"> </t>
    </r>
    <r>
      <rPr>
        <b/>
        <sz val="16"/>
        <color rgb="FF0070C0"/>
        <rFont val="Calibri"/>
        <family val="2"/>
      </rPr>
      <t>deben coincidir con la Estadística Mensual Ramo de Auto</t>
    </r>
  </si>
  <si>
    <r>
      <t>•  Total de Primas Acumulado</t>
    </r>
    <r>
      <rPr>
        <b/>
        <sz val="16"/>
        <color theme="1"/>
        <rFont val="Calibri"/>
        <family val="2"/>
      </rPr>
      <t xml:space="preserve"> </t>
    </r>
    <r>
      <rPr>
        <b/>
        <sz val="16"/>
        <color theme="4"/>
        <rFont val="Calibri"/>
        <family val="2"/>
      </rPr>
      <t>debe coincidir con el reporte Acumulado del Año</t>
    </r>
    <r>
      <rPr>
        <b/>
        <sz val="16"/>
        <color theme="1"/>
        <rFont val="Calibri"/>
        <family val="2"/>
      </rPr>
      <t xml:space="preserve"> </t>
    </r>
    <r>
      <rPr>
        <sz val="16"/>
        <color theme="1"/>
        <rFont val="Calibri"/>
        <family val="2"/>
      </rPr>
      <t>para cada compañía</t>
    </r>
  </si>
  <si>
    <t>•  En la sección sinestro debe reportarse una sola vez según el tipo de seguro al que corresponda</t>
  </si>
  <si>
    <t>•  Desglosar siniestro en Pagos al Asegurados y Pago a Terceros/Obligatorio.  Favor no duplicar valores</t>
  </si>
  <si>
    <r>
      <t xml:space="preserve">•  En caso de </t>
    </r>
    <r>
      <rPr>
        <b/>
        <sz val="16"/>
        <color rgb="FF0070C0"/>
        <rFont val="Calibri"/>
        <family val="2"/>
      </rPr>
      <t>Coaseguro,</t>
    </r>
    <r>
      <rPr>
        <sz val="16"/>
        <color theme="1"/>
        <rFont val="Calibri"/>
        <family val="2"/>
      </rPr>
      <t xml:space="preserve"> la</t>
    </r>
    <r>
      <rPr>
        <sz val="16"/>
        <rFont val="Calibri"/>
        <family val="2"/>
      </rPr>
      <t xml:space="preserve"> </t>
    </r>
    <r>
      <rPr>
        <b/>
        <sz val="16"/>
        <color rgb="FF0070C0"/>
        <rFont val="Calibri"/>
        <family val="2"/>
      </rPr>
      <t>Aseguradora Líder reporta la póliza</t>
    </r>
    <r>
      <rPr>
        <sz val="16"/>
        <rFont val="Calibri"/>
        <family val="2"/>
      </rPr>
      <t xml:space="preserve">.  En primas y siniestros,  cada aseguradora reporta </t>
    </r>
    <r>
      <rPr>
        <b/>
        <sz val="16"/>
        <color rgb="FF0070C0"/>
        <rFont val="Calibri"/>
        <family val="2"/>
      </rPr>
      <t>solo su participación</t>
    </r>
  </si>
  <si>
    <t>•  Otros Gastos corresponde a:   gastos por gruas, alquiler de autos, inspecciones in-situ, etc</t>
  </si>
  <si>
    <t xml:space="preserve">   - Colectivo de Deudores</t>
  </si>
  <si>
    <t>Formato al 01 -Enero-2025</t>
  </si>
  <si>
    <t>TOTAL EXTERIOR</t>
  </si>
  <si>
    <t>TOTAL (LOCAL Y EXTERIOR)</t>
  </si>
  <si>
    <t>DIC</t>
  </si>
  <si>
    <t>DICIEMBRE</t>
  </si>
  <si>
    <t>NOV</t>
  </si>
  <si>
    <t>NOVIEMBRE</t>
  </si>
  <si>
    <t>OCT</t>
  </si>
  <si>
    <t>OCTUBRE</t>
  </si>
  <si>
    <t>SEP</t>
  </si>
  <si>
    <t>SEPTIEMBRE</t>
  </si>
  <si>
    <t>AGO</t>
  </si>
  <si>
    <t>AGOSTO</t>
  </si>
  <si>
    <t>JUL</t>
  </si>
  <si>
    <t>JULIO</t>
  </si>
  <si>
    <t>JUN</t>
  </si>
  <si>
    <t>JUNIO</t>
  </si>
  <si>
    <t>MAY</t>
  </si>
  <si>
    <t>MAYO</t>
  </si>
  <si>
    <t>ABR</t>
  </si>
  <si>
    <t>ABRIL</t>
  </si>
  <si>
    <t>MAR</t>
  </si>
  <si>
    <t>MARZO</t>
  </si>
  <si>
    <t>FEB</t>
  </si>
  <si>
    <t>FEBRERO</t>
  </si>
  <si>
    <t>ENE</t>
  </si>
  <si>
    <t>ENERO</t>
  </si>
  <si>
    <t>DIAS</t>
  </si>
  <si>
    <t>CORTO</t>
  </si>
  <si>
    <t>MES</t>
  </si>
  <si>
    <t>FECHA:</t>
  </si>
  <si>
    <t xml:space="preserve">   - Particular</t>
  </si>
  <si>
    <t xml:space="preserve">   - Cumplimiento de Obras y Servicios</t>
  </si>
  <si>
    <t xml:space="preserve">   - Judiciales</t>
  </si>
  <si>
    <t xml:space="preserve">   - Suministros</t>
  </si>
  <si>
    <t>ESTADISTICA POR CANAL DE VENTA</t>
  </si>
  <si>
    <t>CANAL DE COMERCIALIZACION</t>
  </si>
  <si>
    <t>CORREDORES</t>
  </si>
  <si>
    <t>Ramos de Seguros</t>
  </si>
  <si>
    <t>Ramos de Seguros (TOTAL)</t>
  </si>
  <si>
    <t>C A N A L E S   D E   V E N T A</t>
  </si>
  <si>
    <t xml:space="preserve">   - Crédito (primer requerimiento)</t>
  </si>
  <si>
    <t>ESTADISTICA POR CANAL DE COMERCIALIZACION</t>
  </si>
  <si>
    <t>CANALES  DE  COMERCIALIZACIÓN</t>
  </si>
  <si>
    <t xml:space="preserve">ESTADISTICA EXTERIOR </t>
  </si>
  <si>
    <t>ESTADISTICA TOTAL  - REPUBLICA DE PANAMÁ y EXTERIOR</t>
  </si>
  <si>
    <t>Total Cancelaciones y Anulaciones</t>
  </si>
  <si>
    <t>Total de Primas Canceladas o Anuladas</t>
  </si>
  <si>
    <t>Pólizas</t>
  </si>
  <si>
    <r>
      <t xml:space="preserve">   - Otros </t>
    </r>
    <r>
      <rPr>
        <sz val="11"/>
        <color rgb="FFFF0000"/>
        <rFont val="Calibri"/>
        <family val="2"/>
        <scheme val="minor"/>
      </rPr>
      <t xml:space="preserve"> **menor de 5%**</t>
    </r>
  </si>
  <si>
    <t>LOS RIESGOS DIVERSOS OTROS NO DEBEN EXCEDER EL 5% DE LOS RIESGOS</t>
  </si>
  <si>
    <t>ESTADISTICA TOTAL  - CANCELACIONES Y ANULACIONES</t>
  </si>
  <si>
    <t>DESGLOSE DE SEGUROS DE AUTO</t>
  </si>
  <si>
    <t xml:space="preserve">   - Otras fianzas</t>
  </si>
  <si>
    <t>XXXX-XXXX-XXXX</t>
  </si>
  <si>
    <t>DIRECTAS</t>
  </si>
  <si>
    <t xml:space="preserve">   - Propuesta (Oferta)</t>
  </si>
  <si>
    <t xml:space="preserve">   - Fraude Tarjeta de Crédito</t>
  </si>
  <si>
    <t xml:space="preserve">   - Fidelidad</t>
  </si>
  <si>
    <t xml:space="preserve">   - Fidelidad </t>
  </si>
  <si>
    <t xml:space="preserve">   - Agrícola y Pecuario</t>
  </si>
  <si>
    <t>Ramos de Seguros (EXTERIOR)</t>
  </si>
  <si>
    <t>ALIADO LEASING</t>
  </si>
  <si>
    <t>BAC</t>
  </si>
  <si>
    <t>BANESCO</t>
  </si>
  <si>
    <t>BANISTMO</t>
  </si>
  <si>
    <t>CAJA DE AHORROS</t>
  </si>
  <si>
    <t>COOPERATIVA DE AHORRO Y CREDITO EMPLEADOS DE LA LOTERIA NACIONAL, R.L.</t>
  </si>
  <si>
    <t>COOPERATIVA DE SERVICIOS MÚLTIPLES DE EDUCADORES COCLESANOS R.L.</t>
  </si>
  <si>
    <t>COOPERATIVA DE TRANSPORTE JOAQUINA H. DE TORRIJOS R.L.</t>
  </si>
  <si>
    <t>CREDICORP BANK</t>
  </si>
  <si>
    <t>FINANCIERA FINANCREDIT</t>
  </si>
  <si>
    <t>GLOBAL BANK</t>
  </si>
  <si>
    <t>QUALITY SERVICES MOTOR</t>
  </si>
  <si>
    <t>DIAGNOSTI YA</t>
  </si>
  <si>
    <t>MULTIBANK</t>
  </si>
  <si>
    <t>RODELAG</t>
  </si>
  <si>
    <t xml:space="preserve">MICROSERFIN </t>
  </si>
  <si>
    <t>ST. GEORGES BANK</t>
  </si>
  <si>
    <t>Canal de Comercialización</t>
  </si>
  <si>
    <t>AGENCIA DE VIAJES GLORIA MÉNDEZ, S.A.</t>
  </si>
  <si>
    <t>ALIADO LEASING, S.A.</t>
  </si>
  <si>
    <t>BAC INTERNATIONAL BANK, INC.</t>
  </si>
  <si>
    <t>BANCO ALIADO S.A.</t>
  </si>
  <si>
    <t>BANCO LAFISE PANAMÁ S.A.</t>
  </si>
  <si>
    <t>BANESCO, S.A.</t>
  </si>
  <si>
    <t>BANISTMO, S.A.</t>
  </si>
  <si>
    <t>CM FINANCIERA, S.A.</t>
  </si>
  <si>
    <t>COOPERATIVA DE SERVICIOS MULTIPLES EL EDUCADOR VERAGUENSE R.L.</t>
  </si>
  <si>
    <t>CREDICORP BANK, S.A.</t>
  </si>
  <si>
    <t>FINANCIERA FINACREDIT S.A.</t>
  </si>
  <si>
    <t>GLOBAL BANK CORP.</t>
  </si>
  <si>
    <t>HADSAED, S.A.</t>
  </si>
  <si>
    <t>INVERSIONES CORNIE, S.A.</t>
  </si>
  <si>
    <t>MULTIBANK INC.</t>
  </si>
  <si>
    <t>RODELAG, S.A.</t>
  </si>
  <si>
    <t xml:space="preserve">SOLUCIONES DE MICROFINANZAS, S.A. (MICROSERFIN) </t>
  </si>
  <si>
    <t xml:space="preserve">XTREME MOTORS TRADING, INC. </t>
  </si>
  <si>
    <t>ST. GEORGES BANK &amp; COMPANY INC.</t>
  </si>
  <si>
    <t>BANCO ALIADO</t>
  </si>
  <si>
    <t>CM FINANCIERA</t>
  </si>
  <si>
    <t>0</t>
  </si>
  <si>
    <t>Nombre del Canal</t>
  </si>
  <si>
    <t>COOP. EDUCADORES COCLESANOS</t>
  </si>
  <si>
    <t>COOPEVE</t>
  </si>
  <si>
    <t>COOP. JOAQUINA H. DE TORRIJOS</t>
  </si>
  <si>
    <t>XTREME MOTORS TRADING</t>
  </si>
  <si>
    <t>AÑO</t>
  </si>
  <si>
    <t>ASEGURADORA</t>
  </si>
  <si>
    <t>ACERTA</t>
  </si>
  <si>
    <t>ALIADO</t>
  </si>
  <si>
    <t>ANCON</t>
  </si>
  <si>
    <t>GLOBAL</t>
  </si>
  <si>
    <t>ASSA</t>
  </si>
  <si>
    <t>BUPA</t>
  </si>
  <si>
    <t>CHUBB</t>
  </si>
  <si>
    <t>INTERNACIONAL</t>
  </si>
  <si>
    <t>GENERAL</t>
  </si>
  <si>
    <t>INTERAMERICANA</t>
  </si>
  <si>
    <t>REGIONAL</t>
  </si>
  <si>
    <t>MAPFRE</t>
  </si>
  <si>
    <t>MERCANTIL</t>
  </si>
  <si>
    <t>OPTIMA</t>
  </si>
  <si>
    <t>PALIG</t>
  </si>
  <si>
    <t>SAGICOR</t>
  </si>
  <si>
    <t>FEDPA</t>
  </si>
  <si>
    <t>SURAMERICANA</t>
  </si>
  <si>
    <t>UNIVIVIR</t>
  </si>
  <si>
    <t>WORLDWIDE</t>
  </si>
  <si>
    <t>Nombre de la Compañía</t>
  </si>
  <si>
    <t>Total Primas Suscritas DIRECTAS del mes</t>
  </si>
  <si>
    <t>DAVIVIENDA</t>
  </si>
  <si>
    <t>AFINITI FINANCIAL GROUP, S.A.</t>
  </si>
  <si>
    <t>AFINITI FINANCIAL</t>
  </si>
  <si>
    <t>AGENCIA DE VIAJES GLORIA MÉNDEZ</t>
  </si>
  <si>
    <t>BANCO (AZTECA PANAMA), S.A.</t>
  </si>
  <si>
    <t xml:space="preserve">BANCO AZTECA </t>
  </si>
  <si>
    <t>BANCO DAVIVIENDA (PANAMÁ), S.A. (antes THE BANK OF NOVA SCOTIA)</t>
  </si>
  <si>
    <t>BANCO GENERAL, S.A.</t>
  </si>
  <si>
    <t>BANCO GENERAL</t>
  </si>
  <si>
    <t>BANCO LAFISE PANAMÁ</t>
  </si>
  <si>
    <t>BANCO NACIONAL DE PANAMÁ</t>
  </si>
  <si>
    <t xml:space="preserve">COMPAÑÍA PANAMEÑA DE AVIACIÓN </t>
  </si>
  <si>
    <t xml:space="preserve">COPA </t>
  </si>
  <si>
    <t>COOPERATIVA DE AHORRO Y CREDITO DE EMPLEADOS DEL SISTEMA ESTATAL DE SALUD DE COCLE, R.L.</t>
  </si>
  <si>
    <t>COOP.  SISTEMA ESTATAL DE SALUD DE COCLE</t>
  </si>
  <si>
    <t>COOPERATIVA DE AHORRO Y CRÉDITO DE ENFERMERAS Y AFINES R.L.</t>
  </si>
  <si>
    <t>COOP. ENFERMERAS Y AFINES</t>
  </si>
  <si>
    <t>COOP.  EMPLEADOS LOTERIA NACIONAL</t>
  </si>
  <si>
    <t>COOPERATIVA DE AHORRO Y CRÉDITO LOS PINOS R.L.</t>
  </si>
  <si>
    <t>COOP.  LOS PINOS</t>
  </si>
  <si>
    <t>COOPERATIVA DE AHORRO Y CREDITO USMANIA, R.L.</t>
  </si>
  <si>
    <t>COOP.  USMANIA</t>
  </si>
  <si>
    <t>COOPERATIVA DE SERVICIOS INTEGRALES EL EDUCADOR HERRERANO, R.L.</t>
  </si>
  <si>
    <t>COOP. DEL EDUCADOR HERRERANO</t>
  </si>
  <si>
    <t>COOPERATIVA DE SERVICIOS INTEGRALES GLADYZ B. DE DUCASA R.L.</t>
  </si>
  <si>
    <t>COOP. GLADYZ B. DE DUCASA</t>
  </si>
  <si>
    <t>COOPERATIVA DE SERVICIOS MULTIPLES SAN ANTONIO R.L.</t>
  </si>
  <si>
    <t>COOP. SAN ANTONIO</t>
  </si>
  <si>
    <t>DAKAO, S.A.</t>
  </si>
  <si>
    <t>DAKAO</t>
  </si>
  <si>
    <t>INVERSIONES SYMA WORLD MOTORS CORP S.A.</t>
  </si>
  <si>
    <t>INVERSIONES SYMA WORLD MOTORS</t>
  </si>
  <si>
    <t>MOVILIDAD INTERNACIONAL, S.A. (MOVINSA)</t>
  </si>
  <si>
    <t>MOVINSA</t>
  </si>
  <si>
    <t>PROGRESO, ADMINISTRADORA NACIONAL DE INVERSIONES, FONDOS DE PENSIONES Y CESANTIAS, S.A.</t>
  </si>
  <si>
    <t>PROGRESO</t>
  </si>
  <si>
    <t xml:space="preserve">SARGO Y PASSOS INVESTMENTS, S.A. </t>
  </si>
  <si>
    <t>SPI MOTO SHOP</t>
  </si>
  <si>
    <t>PRIMAS DEVENGADAS</t>
  </si>
  <si>
    <t>SINIESTROS INCURRIDOS</t>
  </si>
  <si>
    <t>TOTAL</t>
  </si>
  <si>
    <t>BRUTO</t>
  </si>
  <si>
    <t>REASEGURO</t>
  </si>
  <si>
    <t>NETO DE</t>
  </si>
  <si>
    <t>SINIESTRALIDAD</t>
  </si>
  <si>
    <t>CALCULO DE SINIESTRALIDAD</t>
  </si>
  <si>
    <t>COOPERATIVAS DE AHORRO Y CRÉDITO NATARIEGOS UNIDOS</t>
  </si>
  <si>
    <t>COOP. NATARIEGOS UNIDOS</t>
  </si>
  <si>
    <t>P R I M A S    E M I T I D A S</t>
  </si>
  <si>
    <t>PRIMAS COBRADAS</t>
  </si>
  <si>
    <t>MY SHOP, S.A.</t>
  </si>
  <si>
    <t>MY SHOP</t>
  </si>
  <si>
    <t xml:space="preserve">COOPERATIVA DE SERVICIOS INTEGRALES AVANCE, R.L. </t>
  </si>
  <si>
    <t>COOP.SERVICIOS INTEGRALES AVANCE</t>
  </si>
  <si>
    <t xml:space="preserve">FELIPE RODRÍGUEZ, S.A. </t>
  </si>
  <si>
    <t>FELIPE RODRÍGUEZ</t>
  </si>
  <si>
    <t>Total Primas Emitidas del mes</t>
  </si>
  <si>
    <t>Primas Cedidas</t>
  </si>
  <si>
    <t>Primas Retenidas</t>
  </si>
  <si>
    <t>Pólizas Vigentes del mes anterior</t>
  </si>
  <si>
    <t>Pólizas NUEVAS del Mes</t>
  </si>
  <si>
    <t>Pólizas Renovadas del Mes</t>
  </si>
  <si>
    <t xml:space="preserve"> Pólizas Canceladas o Anuladas del mes</t>
  </si>
  <si>
    <t>Pólizas Caducadas o Vencida del mes</t>
  </si>
  <si>
    <t>Pólizas Vigentes del MES</t>
  </si>
  <si>
    <t>Brutas</t>
  </si>
  <si>
    <t>Retenida 
Devengada</t>
  </si>
  <si>
    <t>Cedidas - 
Gasto de Reaseguro</t>
  </si>
  <si>
    <t>Reserva  de Siniestros Incurridos BRUTOS</t>
  </si>
  <si>
    <t>Reserva  de Siniestros Incurridos CEDIDOS</t>
  </si>
  <si>
    <t>Ajuste de Riesgo -(RA)
BRUTOS</t>
  </si>
  <si>
    <t>Ajuste de Riesto -(RA)
CEDIDOS</t>
  </si>
  <si>
    <t>Total Reclamos en Trámites - LIC</t>
  </si>
  <si>
    <t>Casos Incurridos</t>
  </si>
  <si>
    <t>Casos Incurridos del mes anterior</t>
  </si>
  <si>
    <t>Ajuste de Riesgo 
(RA)</t>
  </si>
  <si>
    <t>Reserva  de Siniestros Incurridos 
BRUTOS</t>
  </si>
  <si>
    <t>Total Siniestros  Incurridos 
BRUTOS</t>
  </si>
  <si>
    <t>Total Siniestros  Incurridos 
NETOS</t>
  </si>
  <si>
    <t>P Ó L I Z A S   D E   S E G U R O   D I R E C T O</t>
  </si>
  <si>
    <t>PRIMAS DE REASEGUROS</t>
  </si>
  <si>
    <t xml:space="preserve">MOVIMIENTOS DE PASIVOS POR SINIESTROS INCURRIDOS (LIC) </t>
  </si>
  <si>
    <t>R E C L A M O S    E N    T R Á M I T E  (MOVIMIENTOS DEL MES)</t>
  </si>
  <si>
    <t>Netas de Cancelaciones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</si>
</sst>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[$$-540A]#,##0.00"/>
    <numFmt numFmtId="166" formatCode="_(* #,##0_);_(* \(#,##0\);_(* &quot;-&quot;??_);_(@_)"/>
    <numFmt numFmtId="167" formatCode="dd/mmm/yyyy"/>
    <numFmt numFmtId="168" formatCode="0.0%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color rgb="FF3333FF"/>
      <name val="Calibri"/>
      <family val="2"/>
      <scheme val="minor"/>
    </font>
    <font>
      <sz val="11"/>
      <color rgb="FF3333FF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rgb="FF0070C0"/>
      <name val="Calibri"/>
      <family val="2"/>
    </font>
    <font>
      <b/>
      <sz val="16"/>
      <color theme="4"/>
      <name val="Calibri"/>
      <family val="2"/>
    </font>
    <font>
      <sz val="16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color theme="4" tint="-0.24997711111789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</fills>
  <borders count="1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double">
        <color auto="1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indexed="64"/>
      </top>
      <bottom/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 style="thin">
        <color theme="0"/>
      </right>
      <top style="double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double">
        <color auto="1"/>
      </top>
      <bottom style="thin">
        <color theme="0"/>
      </bottom>
      <diagonal/>
    </border>
    <border>
      <left/>
      <right style="thin">
        <color theme="0"/>
      </right>
      <top style="double">
        <color auto="1"/>
      </top>
      <bottom style="thin">
        <color theme="0"/>
      </bottom>
      <diagonal/>
    </border>
    <border>
      <left/>
      <right style="double">
        <color auto="1"/>
      </right>
      <top style="double">
        <color auto="1"/>
      </top>
      <bottom style="thin">
        <color theme="0"/>
      </bottom>
      <diagonal/>
    </border>
    <border>
      <left style="thin">
        <color theme="0"/>
      </left>
      <right style="double">
        <color auto="1"/>
      </right>
      <top style="thin">
        <color theme="0"/>
      </top>
      <bottom/>
      <diagonal/>
    </border>
    <border>
      <left style="double">
        <color auto="1"/>
      </left>
      <right style="thin">
        <color theme="0"/>
      </right>
      <top/>
      <bottom style="double">
        <color auto="1"/>
      </bottom>
      <diagonal/>
    </border>
    <border>
      <left style="thin">
        <color theme="0"/>
      </left>
      <right style="thin">
        <color theme="0"/>
      </right>
      <top/>
      <bottom style="double">
        <color auto="1"/>
      </bottom>
      <diagonal/>
    </border>
    <border>
      <left style="thin">
        <color theme="0"/>
      </left>
      <right style="double">
        <color auto="1"/>
      </right>
      <top/>
      <bottom style="double">
        <color auto="1"/>
      </bottom>
      <diagonal/>
    </border>
    <border>
      <left style="thin">
        <color theme="0"/>
      </left>
      <right style="double">
        <color auto="1"/>
      </right>
      <top style="double">
        <color auto="1"/>
      </top>
      <bottom style="thin">
        <color theme="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" fillId="0" borderId="0"/>
    <xf numFmtId="0" fontId="30" fillId="0" borderId="0"/>
  </cellStyleXfs>
  <cellXfs count="422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8" xfId="0" applyFont="1" applyBorder="1"/>
    <xf numFmtId="0" fontId="2" fillId="0" borderId="11" xfId="0" applyFont="1" applyBorder="1"/>
    <xf numFmtId="0" fontId="0" fillId="0" borderId="11" xfId="0" applyBorder="1"/>
    <xf numFmtId="0" fontId="0" fillId="0" borderId="1" xfId="0" applyBorder="1"/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1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0" fillId="7" borderId="19" xfId="0" applyFill="1" applyBorder="1"/>
    <xf numFmtId="0" fontId="2" fillId="7" borderId="7" xfId="0" applyFont="1" applyFill="1" applyBorder="1" applyAlignment="1">
      <alignment horizontal="right" indent="1"/>
    </xf>
    <xf numFmtId="0" fontId="6" fillId="3" borderId="0" xfId="0" applyFont="1" applyFill="1" applyProtection="1">
      <protection locked="0"/>
    </xf>
    <xf numFmtId="0" fontId="0" fillId="7" borderId="28" xfId="0" applyFill="1" applyBorder="1"/>
    <xf numFmtId="0" fontId="2" fillId="6" borderId="29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vertical="center" wrapText="1"/>
    </xf>
    <xf numFmtId="0" fontId="2" fillId="4" borderId="31" xfId="0" applyFont="1" applyFill="1" applyBorder="1" applyAlignment="1">
      <alignment horizontal="center" vertical="center" wrapText="1"/>
    </xf>
    <xf numFmtId="164" fontId="2" fillId="2" borderId="25" xfId="1" applyFont="1" applyFill="1" applyBorder="1" applyProtection="1"/>
    <xf numFmtId="0" fontId="2" fillId="2" borderId="2" xfId="0" applyFont="1" applyFill="1" applyBorder="1" applyAlignment="1">
      <alignment horizontal="center"/>
    </xf>
    <xf numFmtId="164" fontId="2" fillId="2" borderId="2" xfId="1" applyFont="1" applyFill="1" applyBorder="1" applyProtection="1"/>
    <xf numFmtId="0" fontId="2" fillId="2" borderId="6" xfId="0" applyFont="1" applyFill="1" applyBorder="1" applyAlignment="1">
      <alignment horizontal="center"/>
    </xf>
    <xf numFmtId="164" fontId="2" fillId="2" borderId="5" xfId="1" applyFont="1" applyFill="1" applyBorder="1" applyProtection="1"/>
    <xf numFmtId="0" fontId="11" fillId="7" borderId="14" xfId="0" applyFont="1" applyFill="1" applyBorder="1"/>
    <xf numFmtId="0" fontId="9" fillId="7" borderId="15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Continuous" vertical="center"/>
    </xf>
    <xf numFmtId="0" fontId="11" fillId="0" borderId="0" xfId="0" applyFont="1"/>
    <xf numFmtId="0" fontId="9" fillId="4" borderId="35" xfId="0" applyFont="1" applyFill="1" applyBorder="1" applyAlignment="1">
      <alignment horizontal="centerContinuous" vertical="center"/>
    </xf>
    <xf numFmtId="0" fontId="0" fillId="2" borderId="16" xfId="0" applyFill="1" applyBorder="1" applyAlignment="1">
      <alignment horizontal="center" vertical="center"/>
    </xf>
    <xf numFmtId="0" fontId="2" fillId="2" borderId="2" xfId="0" applyFont="1" applyFill="1" applyBorder="1"/>
    <xf numFmtId="0" fontId="14" fillId="0" borderId="0" xfId="0" applyFont="1"/>
    <xf numFmtId="0" fontId="7" fillId="4" borderId="36" xfId="0" applyFont="1" applyFill="1" applyBorder="1" applyAlignment="1">
      <alignment horizontal="centerContinuous" vertical="center"/>
    </xf>
    <xf numFmtId="0" fontId="13" fillId="7" borderId="29" xfId="0" applyFont="1" applyFill="1" applyBorder="1" applyAlignment="1">
      <alignment horizontal="center" vertical="center"/>
    </xf>
    <xf numFmtId="0" fontId="15" fillId="8" borderId="3" xfId="0" applyFont="1" applyFill="1" applyBorder="1"/>
    <xf numFmtId="0" fontId="11" fillId="8" borderId="4" xfId="0" applyFont="1" applyFill="1" applyBorder="1"/>
    <xf numFmtId="0" fontId="16" fillId="8" borderId="30" xfId="0" applyFont="1" applyFill="1" applyBorder="1" applyAlignment="1">
      <alignment horizontal="centerContinuous" vertical="center" wrapText="1"/>
    </xf>
    <xf numFmtId="0" fontId="0" fillId="8" borderId="32" xfId="0" applyFill="1" applyBorder="1" applyAlignment="1">
      <alignment horizontal="centerContinuous" vertical="center"/>
    </xf>
    <xf numFmtId="0" fontId="10" fillId="0" borderId="37" xfId="0" applyFont="1" applyBorder="1"/>
    <xf numFmtId="0" fontId="2" fillId="0" borderId="38" xfId="0" applyFont="1" applyBorder="1"/>
    <xf numFmtId="164" fontId="14" fillId="0" borderId="39" xfId="1" applyFont="1" applyBorder="1" applyAlignment="1" applyProtection="1">
      <alignment horizontal="center"/>
    </xf>
    <xf numFmtId="0" fontId="12" fillId="8" borderId="43" xfId="0" applyFont="1" applyFill="1" applyBorder="1" applyAlignment="1">
      <alignment horizontal="center"/>
    </xf>
    <xf numFmtId="0" fontId="17" fillId="8" borderId="43" xfId="0" applyFont="1" applyFill="1" applyBorder="1" applyAlignment="1">
      <alignment horizontal="center"/>
    </xf>
    <xf numFmtId="164" fontId="14" fillId="0" borderId="44" xfId="1" applyFont="1" applyBorder="1" applyAlignment="1" applyProtection="1">
      <alignment horizontal="center"/>
    </xf>
    <xf numFmtId="164" fontId="10" fillId="0" borderId="46" xfId="1" applyFont="1" applyBorder="1" applyAlignment="1" applyProtection="1">
      <alignment horizontal="left"/>
    </xf>
    <xf numFmtId="164" fontId="14" fillId="0" borderId="41" xfId="1" applyFont="1" applyBorder="1" applyAlignment="1" applyProtection="1">
      <alignment horizontal="center"/>
    </xf>
    <xf numFmtId="164" fontId="2" fillId="2" borderId="11" xfId="1" applyFont="1" applyFill="1" applyBorder="1"/>
    <xf numFmtId="164" fontId="2" fillId="2" borderId="9" xfId="1" applyFont="1" applyFill="1" applyBorder="1"/>
    <xf numFmtId="164" fontId="2" fillId="2" borderId="26" xfId="1" applyFont="1" applyFill="1" applyBorder="1" applyProtection="1"/>
    <xf numFmtId="164" fontId="0" fillId="0" borderId="11" xfId="1" applyFont="1" applyBorder="1" applyProtection="1">
      <protection locked="0"/>
    </xf>
    <xf numFmtId="164" fontId="0" fillId="0" borderId="9" xfId="1" applyFont="1" applyBorder="1" applyProtection="1">
      <protection locked="0"/>
    </xf>
    <xf numFmtId="164" fontId="0" fillId="0" borderId="26" xfId="1" applyFont="1" applyBorder="1" applyProtection="1"/>
    <xf numFmtId="164" fontId="2" fillId="0" borderId="11" xfId="1" applyFont="1" applyFill="1" applyBorder="1" applyProtection="1">
      <protection locked="0"/>
    </xf>
    <xf numFmtId="164" fontId="2" fillId="0" borderId="9" xfId="1" applyFont="1" applyFill="1" applyBorder="1" applyProtection="1">
      <protection locked="0"/>
    </xf>
    <xf numFmtId="164" fontId="2" fillId="0" borderId="26" xfId="1" applyFont="1" applyFill="1" applyBorder="1" applyProtection="1"/>
    <xf numFmtId="164" fontId="1" fillId="0" borderId="11" xfId="1" applyFont="1" applyBorder="1" applyProtection="1">
      <protection locked="0"/>
    </xf>
    <xf numFmtId="164" fontId="1" fillId="0" borderId="9" xfId="1" applyFont="1" applyBorder="1" applyProtection="1">
      <protection locked="0"/>
    </xf>
    <xf numFmtId="164" fontId="1" fillId="0" borderId="26" xfId="1" applyFont="1" applyBorder="1" applyProtection="1"/>
    <xf numFmtId="164" fontId="0" fillId="0" borderId="1" xfId="1" applyFont="1" applyBorder="1" applyProtection="1">
      <protection locked="0"/>
    </xf>
    <xf numFmtId="164" fontId="0" fillId="0" borderId="3" xfId="1" applyFont="1" applyBorder="1" applyProtection="1">
      <protection locked="0"/>
    </xf>
    <xf numFmtId="164" fontId="0" fillId="0" borderId="27" xfId="1" applyFont="1" applyBorder="1" applyProtection="1"/>
    <xf numFmtId="164" fontId="2" fillId="2" borderId="8" xfId="1" applyFont="1" applyFill="1" applyBorder="1"/>
    <xf numFmtId="164" fontId="2" fillId="2" borderId="21" xfId="1" applyFont="1" applyFill="1" applyBorder="1"/>
    <xf numFmtId="164" fontId="2" fillId="2" borderId="12" xfId="1" applyFont="1" applyFill="1" applyBorder="1" applyProtection="1"/>
    <xf numFmtId="164" fontId="0" fillId="2" borderId="2" xfId="0" applyNumberFormat="1" applyFill="1" applyBorder="1" applyAlignment="1">
      <alignment horizontal="center"/>
    </xf>
    <xf numFmtId="164" fontId="1" fillId="2" borderId="2" xfId="1" applyFont="1" applyFill="1" applyBorder="1" applyProtection="1"/>
    <xf numFmtId="164" fontId="1" fillId="2" borderId="5" xfId="1" applyFont="1" applyFill="1" applyBorder="1" applyProtection="1"/>
    <xf numFmtId="164" fontId="0" fillId="2" borderId="6" xfId="0" applyNumberFormat="1" applyFill="1" applyBorder="1" applyAlignment="1">
      <alignment horizontal="center"/>
    </xf>
    <xf numFmtId="164" fontId="2" fillId="0" borderId="26" xfId="1" applyFont="1" applyBorder="1" applyProtection="1"/>
    <xf numFmtId="164" fontId="1" fillId="0" borderId="1" xfId="1" applyFont="1" applyBorder="1" applyProtection="1">
      <protection locked="0"/>
    </xf>
    <xf numFmtId="164" fontId="1" fillId="0" borderId="3" xfId="1" applyFont="1" applyBorder="1" applyProtection="1">
      <protection locked="0"/>
    </xf>
    <xf numFmtId="0" fontId="2" fillId="4" borderId="7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164" fontId="0" fillId="0" borderId="11" xfId="1" applyFont="1" applyBorder="1" applyProtection="1"/>
    <xf numFmtId="164" fontId="0" fillId="0" borderId="9" xfId="1" applyFont="1" applyBorder="1" applyProtection="1"/>
    <xf numFmtId="164" fontId="0" fillId="0" borderId="1" xfId="1" applyFont="1" applyBorder="1" applyProtection="1"/>
    <xf numFmtId="164" fontId="0" fillId="0" borderId="3" xfId="1" applyFont="1" applyBorder="1" applyProtection="1"/>
    <xf numFmtId="164" fontId="2" fillId="0" borderId="11" xfId="1" applyFont="1" applyFill="1" applyBorder="1" applyProtection="1"/>
    <xf numFmtId="164" fontId="2" fillId="0" borderId="9" xfId="1" applyFont="1" applyFill="1" applyBorder="1" applyProtection="1"/>
    <xf numFmtId="164" fontId="1" fillId="0" borderId="11" xfId="1" applyFont="1" applyBorder="1" applyProtection="1"/>
    <xf numFmtId="164" fontId="1" fillId="0" borderId="9" xfId="1" applyFont="1" applyBorder="1" applyProtection="1"/>
    <xf numFmtId="164" fontId="2" fillId="2" borderId="11" xfId="1" applyFont="1" applyFill="1" applyBorder="1" applyProtection="1"/>
    <xf numFmtId="164" fontId="2" fillId="2" borderId="9" xfId="1" applyFont="1" applyFill="1" applyBorder="1" applyProtection="1"/>
    <xf numFmtId="164" fontId="2" fillId="2" borderId="8" xfId="1" applyFont="1" applyFill="1" applyBorder="1" applyProtection="1"/>
    <xf numFmtId="164" fontId="2" fillId="2" borderId="21" xfId="1" applyFont="1" applyFill="1" applyBorder="1" applyProtection="1"/>
    <xf numFmtId="0" fontId="0" fillId="9" borderId="0" xfId="0" applyFill="1"/>
    <xf numFmtId="0" fontId="0" fillId="9" borderId="0" xfId="0" applyFill="1" applyAlignment="1">
      <alignment horizontal="left"/>
    </xf>
    <xf numFmtId="0" fontId="2" fillId="10" borderId="29" xfId="0" applyFont="1" applyFill="1" applyBorder="1" applyAlignment="1">
      <alignment horizontal="center" vertical="center" wrapText="1"/>
    </xf>
    <xf numFmtId="0" fontId="2" fillId="10" borderId="7" xfId="0" applyFont="1" applyFill="1" applyBorder="1"/>
    <xf numFmtId="0" fontId="2" fillId="11" borderId="29" xfId="0" applyFont="1" applyFill="1" applyBorder="1" applyAlignment="1">
      <alignment horizontal="center" vertical="center" wrapText="1"/>
    </xf>
    <xf numFmtId="0" fontId="2" fillId="11" borderId="7" xfId="0" applyFont="1" applyFill="1" applyBorder="1"/>
    <xf numFmtId="0" fontId="0" fillId="0" borderId="0" xfId="0" applyAlignment="1">
      <alignment vertical="center"/>
    </xf>
    <xf numFmtId="0" fontId="2" fillId="13" borderId="9" xfId="0" applyFont="1" applyFill="1" applyBorder="1" applyAlignment="1">
      <alignment horizontal="centerContinuous" vertical="center"/>
    </xf>
    <xf numFmtId="0" fontId="2" fillId="13" borderId="48" xfId="0" applyFont="1" applyFill="1" applyBorder="1" applyAlignment="1">
      <alignment horizontal="centerContinuous" vertical="center"/>
    </xf>
    <xf numFmtId="0" fontId="2" fillId="12" borderId="9" xfId="0" applyFont="1" applyFill="1" applyBorder="1" applyAlignment="1">
      <alignment horizontal="centerContinuous" vertical="center"/>
    </xf>
    <xf numFmtId="0" fontId="2" fillId="12" borderId="48" xfId="0" applyFont="1" applyFill="1" applyBorder="1" applyAlignment="1">
      <alignment horizontal="centerContinuous" vertical="center"/>
    </xf>
    <xf numFmtId="0" fontId="2" fillId="12" borderId="10" xfId="0" applyFont="1" applyFill="1" applyBorder="1" applyAlignment="1">
      <alignment horizontal="centerContinuous" vertical="center"/>
    </xf>
    <xf numFmtId="0" fontId="2" fillId="13" borderId="10" xfId="0" applyFont="1" applyFill="1" applyBorder="1" applyAlignment="1">
      <alignment horizontal="centerContinuous" vertical="center"/>
    </xf>
    <xf numFmtId="0" fontId="2" fillId="14" borderId="9" xfId="0" applyFont="1" applyFill="1" applyBorder="1" applyAlignment="1">
      <alignment horizontal="centerContinuous" vertical="center"/>
    </xf>
    <xf numFmtId="0" fontId="2" fillId="14" borderId="48" xfId="0" applyFont="1" applyFill="1" applyBorder="1" applyAlignment="1">
      <alignment horizontal="centerContinuous" vertical="center"/>
    </xf>
    <xf numFmtId="0" fontId="2" fillId="14" borderId="10" xfId="0" applyFont="1" applyFill="1" applyBorder="1" applyAlignment="1">
      <alignment horizontal="centerContinuous" vertical="center"/>
    </xf>
    <xf numFmtId="0" fontId="2" fillId="13" borderId="49" xfId="0" applyFont="1" applyFill="1" applyBorder="1" applyAlignment="1">
      <alignment horizontal="centerContinuous" vertical="center"/>
    </xf>
    <xf numFmtId="0" fontId="2" fillId="13" borderId="50" xfId="0" applyFont="1" applyFill="1" applyBorder="1" applyAlignment="1">
      <alignment horizontal="centerContinuous" vertical="center"/>
    </xf>
    <xf numFmtId="0" fontId="2" fillId="12" borderId="49" xfId="0" applyFont="1" applyFill="1" applyBorder="1" applyAlignment="1">
      <alignment horizontal="centerContinuous" vertical="center"/>
    </xf>
    <xf numFmtId="0" fontId="2" fillId="12" borderId="50" xfId="0" applyFont="1" applyFill="1" applyBorder="1" applyAlignment="1">
      <alignment horizontal="centerContinuous" vertical="center"/>
    </xf>
    <xf numFmtId="0" fontId="2" fillId="14" borderId="49" xfId="0" applyFont="1" applyFill="1" applyBorder="1" applyAlignment="1">
      <alignment horizontal="centerContinuous" vertical="center"/>
    </xf>
    <xf numFmtId="0" fontId="2" fillId="14" borderId="50" xfId="0" applyFont="1" applyFill="1" applyBorder="1" applyAlignment="1">
      <alignment horizontal="centerContinuous" vertical="center"/>
    </xf>
    <xf numFmtId="0" fontId="2" fillId="13" borderId="53" xfId="0" applyFont="1" applyFill="1" applyBorder="1" applyAlignment="1">
      <alignment horizontal="center" vertical="center"/>
    </xf>
    <xf numFmtId="0" fontId="2" fillId="13" borderId="54" xfId="0" applyFont="1" applyFill="1" applyBorder="1" applyAlignment="1">
      <alignment horizontal="center" vertical="center"/>
    </xf>
    <xf numFmtId="0" fontId="2" fillId="12" borderId="53" xfId="0" applyFont="1" applyFill="1" applyBorder="1" applyAlignment="1">
      <alignment horizontal="center" vertical="center"/>
    </xf>
    <xf numFmtId="0" fontId="2" fillId="12" borderId="54" xfId="0" applyFont="1" applyFill="1" applyBorder="1" applyAlignment="1">
      <alignment horizontal="center" vertical="center"/>
    </xf>
    <xf numFmtId="0" fontId="2" fillId="14" borderId="53" xfId="0" applyFont="1" applyFill="1" applyBorder="1" applyAlignment="1">
      <alignment horizontal="center" vertical="center"/>
    </xf>
    <xf numFmtId="0" fontId="2" fillId="14" borderId="54" xfId="0" applyFont="1" applyFill="1" applyBorder="1" applyAlignment="1">
      <alignment horizontal="center" vertical="center"/>
    </xf>
    <xf numFmtId="0" fontId="2" fillId="4" borderId="53" xfId="0" applyFont="1" applyFill="1" applyBorder="1" applyAlignment="1">
      <alignment horizontal="center" vertical="center"/>
    </xf>
    <xf numFmtId="0" fontId="2" fillId="4" borderId="54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left" vertical="center" indent="1"/>
    </xf>
    <xf numFmtId="3" fontId="0" fillId="0" borderId="56" xfId="1" applyNumberFormat="1" applyFont="1" applyBorder="1" applyAlignment="1" applyProtection="1">
      <alignment horizontal="center" vertical="center"/>
      <protection locked="0"/>
    </xf>
    <xf numFmtId="164" fontId="0" fillId="0" borderId="57" xfId="1" applyFont="1" applyBorder="1" applyAlignment="1" applyProtection="1">
      <alignment vertical="center"/>
      <protection locked="0"/>
    </xf>
    <xf numFmtId="164" fontId="0" fillId="0" borderId="57" xfId="1" applyFont="1" applyBorder="1" applyAlignment="1" applyProtection="1">
      <alignment vertical="center"/>
    </xf>
    <xf numFmtId="0" fontId="2" fillId="0" borderId="58" xfId="0" applyFont="1" applyBorder="1" applyAlignment="1">
      <alignment horizontal="left" vertical="center" indent="1"/>
    </xf>
    <xf numFmtId="0" fontId="0" fillId="7" borderId="57" xfId="0" applyFill="1" applyBorder="1" applyAlignment="1">
      <alignment vertical="center"/>
    </xf>
    <xf numFmtId="164" fontId="0" fillId="7" borderId="57" xfId="0" applyNumberFormat="1" applyFill="1" applyBorder="1" applyAlignment="1">
      <alignment vertical="center"/>
    </xf>
    <xf numFmtId="0" fontId="2" fillId="0" borderId="29" xfId="0" applyFont="1" applyBorder="1" applyAlignment="1">
      <alignment horizontal="left" vertical="center" indent="1"/>
    </xf>
    <xf numFmtId="3" fontId="21" fillId="7" borderId="56" xfId="1" applyNumberFormat="1" applyFont="1" applyFill="1" applyBorder="1" applyAlignment="1" applyProtection="1">
      <alignment horizontal="center" vertical="center"/>
    </xf>
    <xf numFmtId="3" fontId="23" fillId="13" borderId="59" xfId="0" applyNumberFormat="1" applyFont="1" applyFill="1" applyBorder="1" applyAlignment="1">
      <alignment horizontal="centerContinuous" vertical="center"/>
    </xf>
    <xf numFmtId="0" fontId="2" fillId="13" borderId="60" xfId="0" applyFont="1" applyFill="1" applyBorder="1" applyAlignment="1">
      <alignment horizontal="centerContinuous" vertical="center"/>
    </xf>
    <xf numFmtId="3" fontId="2" fillId="13" borderId="59" xfId="0" applyNumberFormat="1" applyFont="1" applyFill="1" applyBorder="1" applyAlignment="1">
      <alignment horizontal="centerContinuous" vertical="center"/>
    </xf>
    <xf numFmtId="3" fontId="23" fillId="12" borderId="59" xfId="0" applyNumberFormat="1" applyFont="1" applyFill="1" applyBorder="1" applyAlignment="1">
      <alignment horizontal="centerContinuous" vertical="center"/>
    </xf>
    <xf numFmtId="0" fontId="2" fillId="12" borderId="60" xfId="0" applyFont="1" applyFill="1" applyBorder="1" applyAlignment="1">
      <alignment horizontal="centerContinuous" vertical="center"/>
    </xf>
    <xf numFmtId="3" fontId="2" fillId="12" borderId="59" xfId="0" applyNumberFormat="1" applyFont="1" applyFill="1" applyBorder="1" applyAlignment="1">
      <alignment horizontal="centerContinuous" vertical="center"/>
    </xf>
    <xf numFmtId="3" fontId="2" fillId="14" borderId="59" xfId="0" applyNumberFormat="1" applyFont="1" applyFill="1" applyBorder="1" applyAlignment="1">
      <alignment horizontal="centerContinuous" vertical="center"/>
    </xf>
    <xf numFmtId="0" fontId="2" fillId="14" borderId="60" xfId="0" applyFont="1" applyFill="1" applyBorder="1" applyAlignment="1">
      <alignment horizontal="centerContinuous" vertical="center"/>
    </xf>
    <xf numFmtId="0" fontId="6" fillId="0" borderId="61" xfId="0" applyFont="1" applyBorder="1" applyAlignment="1">
      <alignment horizontal="left" vertical="center" indent="1"/>
    </xf>
    <xf numFmtId="164" fontId="2" fillId="0" borderId="51" xfId="1" applyFont="1" applyBorder="1" applyAlignment="1" applyProtection="1">
      <alignment horizontal="center" vertical="center"/>
    </xf>
    <xf numFmtId="164" fontId="2" fillId="0" borderId="62" xfId="1" applyFont="1" applyBorder="1" applyAlignment="1" applyProtection="1">
      <alignment vertical="center"/>
    </xf>
    <xf numFmtId="0" fontId="20" fillId="0" borderId="58" xfId="0" applyFont="1" applyBorder="1" applyAlignment="1">
      <alignment horizontal="left" vertical="center" indent="1"/>
    </xf>
    <xf numFmtId="164" fontId="20" fillId="0" borderId="56" xfId="1" applyFont="1" applyBorder="1" applyAlignment="1" applyProtection="1">
      <alignment horizontal="center" vertical="center"/>
    </xf>
    <xf numFmtId="164" fontId="20" fillId="0" borderId="57" xfId="1" applyFont="1" applyBorder="1" applyAlignment="1" applyProtection="1">
      <alignment vertical="center"/>
    </xf>
    <xf numFmtId="0" fontId="0" fillId="0" borderId="58" xfId="0" applyBorder="1" applyAlignment="1">
      <alignment horizontal="left" vertical="center" indent="2"/>
    </xf>
    <xf numFmtId="164" fontId="0" fillId="0" borderId="56" xfId="1" applyFont="1" applyBorder="1" applyAlignment="1" applyProtection="1">
      <alignment horizontal="center" vertical="center"/>
      <protection locked="0"/>
    </xf>
    <xf numFmtId="164" fontId="0" fillId="7" borderId="57" xfId="1" applyFont="1" applyFill="1" applyBorder="1" applyAlignment="1" applyProtection="1">
      <alignment vertical="center"/>
    </xf>
    <xf numFmtId="0" fontId="0" fillId="0" borderId="63" xfId="0" applyBorder="1" applyAlignment="1">
      <alignment horizontal="left" vertical="center" indent="4"/>
    </xf>
    <xf numFmtId="164" fontId="0" fillId="0" borderId="64" xfId="1" applyFont="1" applyBorder="1" applyAlignment="1" applyProtection="1">
      <alignment horizontal="center" vertical="center"/>
    </xf>
    <xf numFmtId="164" fontId="0" fillId="0" borderId="65" xfId="1" applyFont="1" applyBorder="1" applyAlignment="1" applyProtection="1">
      <alignment vertical="center"/>
    </xf>
    <xf numFmtId="164" fontId="20" fillId="7" borderId="56" xfId="1" applyFont="1" applyFill="1" applyBorder="1" applyAlignment="1" applyProtection="1">
      <alignment horizontal="center" vertical="center"/>
    </xf>
    <xf numFmtId="164" fontId="20" fillId="0" borderId="57" xfId="1" applyFont="1" applyBorder="1" applyAlignment="1" applyProtection="1">
      <alignment vertical="center"/>
      <protection locked="0"/>
    </xf>
    <xf numFmtId="0" fontId="0" fillId="0" borderId="66" xfId="0" applyBorder="1" applyAlignment="1">
      <alignment horizontal="left" vertical="center" indent="3"/>
    </xf>
    <xf numFmtId="164" fontId="0" fillId="0" borderId="67" xfId="1" applyFont="1" applyBorder="1" applyAlignment="1" applyProtection="1">
      <alignment horizontal="center" vertical="center"/>
    </xf>
    <xf numFmtId="164" fontId="0" fillId="0" borderId="68" xfId="1" applyFont="1" applyBorder="1" applyAlignment="1" applyProtection="1">
      <alignment vertical="center"/>
    </xf>
    <xf numFmtId="0" fontId="0" fillId="0" borderId="0" xfId="0" applyAlignment="1">
      <alignment horizontal="left" vertical="center" indent="3"/>
    </xf>
    <xf numFmtId="3" fontId="0" fillId="0" borderId="0" xfId="1" applyNumberFormat="1" applyFont="1" applyBorder="1" applyAlignment="1" applyProtection="1">
      <alignment horizontal="center" vertical="center"/>
    </xf>
    <xf numFmtId="164" fontId="0" fillId="0" borderId="0" xfId="1" applyFont="1" applyBorder="1" applyAlignment="1" applyProtection="1">
      <alignment vertical="center"/>
    </xf>
    <xf numFmtId="0" fontId="24" fillId="0" borderId="0" xfId="0" applyFont="1" applyAlignment="1">
      <alignment vertical="center"/>
    </xf>
    <xf numFmtId="164" fontId="12" fillId="0" borderId="0" xfId="0" applyNumberFormat="1" applyFont="1" applyAlignment="1">
      <alignment horizontal="right" wrapText="1"/>
    </xf>
    <xf numFmtId="165" fontId="12" fillId="0" borderId="0" xfId="0" applyNumberFormat="1" applyFont="1"/>
    <xf numFmtId="166" fontId="2" fillId="2" borderId="11" xfId="0" applyNumberFormat="1" applyFont="1" applyFill="1" applyBorder="1" applyAlignment="1">
      <alignment horizontal="center"/>
    </xf>
    <xf numFmtId="166" fontId="0" fillId="0" borderId="11" xfId="0" applyNumberFormat="1" applyBorder="1" applyAlignment="1" applyProtection="1">
      <alignment horizontal="center"/>
      <protection locked="0"/>
    </xf>
    <xf numFmtId="166" fontId="0" fillId="0" borderId="11" xfId="0" applyNumberFormat="1" applyBorder="1" applyAlignment="1">
      <alignment horizontal="center"/>
    </xf>
    <xf numFmtId="166" fontId="2" fillId="0" borderId="11" xfId="0" applyNumberFormat="1" applyFont="1" applyBorder="1" applyAlignment="1" applyProtection="1">
      <alignment horizontal="center"/>
      <protection locked="0"/>
    </xf>
    <xf numFmtId="166" fontId="2" fillId="0" borderId="11" xfId="0" applyNumberFormat="1" applyFont="1" applyBorder="1" applyAlignment="1">
      <alignment horizontal="center"/>
    </xf>
    <xf numFmtId="166" fontId="0" fillId="0" borderId="1" xfId="0" applyNumberFormat="1" applyBorder="1" applyAlignment="1" applyProtection="1">
      <alignment horizontal="center"/>
      <protection locked="0"/>
    </xf>
    <xf numFmtId="166" fontId="0" fillId="0" borderId="1" xfId="0" applyNumberFormat="1" applyBorder="1" applyAlignment="1">
      <alignment horizontal="center"/>
    </xf>
    <xf numFmtId="166" fontId="2" fillId="2" borderId="8" xfId="0" applyNumberFormat="1" applyFont="1" applyFill="1" applyBorder="1" applyAlignment="1">
      <alignment horizontal="center"/>
    </xf>
    <xf numFmtId="166" fontId="2" fillId="0" borderId="51" xfId="1" applyNumberFormat="1" applyFont="1" applyBorder="1" applyAlignment="1" applyProtection="1">
      <alignment horizontal="center" vertical="center"/>
    </xf>
    <xf numFmtId="166" fontId="20" fillId="0" borderId="56" xfId="1" applyNumberFormat="1" applyFont="1" applyBorder="1" applyAlignment="1" applyProtection="1">
      <alignment horizontal="center" vertical="center"/>
    </xf>
    <xf numFmtId="166" fontId="0" fillId="0" borderId="56" xfId="1" applyNumberFormat="1" applyFont="1" applyBorder="1" applyAlignment="1" applyProtection="1">
      <alignment horizontal="center" vertical="center"/>
    </xf>
    <xf numFmtId="166" fontId="0" fillId="0" borderId="64" xfId="1" applyNumberFormat="1" applyFont="1" applyBorder="1" applyAlignment="1" applyProtection="1">
      <alignment horizontal="center" vertical="center"/>
    </xf>
    <xf numFmtId="166" fontId="20" fillId="7" borderId="56" xfId="1" applyNumberFormat="1" applyFont="1" applyFill="1" applyBorder="1" applyAlignment="1" applyProtection="1">
      <alignment horizontal="center" vertical="center"/>
    </xf>
    <xf numFmtId="166" fontId="0" fillId="0" borderId="67" xfId="1" applyNumberFormat="1" applyFont="1" applyBorder="1" applyAlignment="1" applyProtection="1">
      <alignment horizontal="center" vertical="center"/>
    </xf>
    <xf numFmtId="166" fontId="21" fillId="7" borderId="56" xfId="1" applyNumberFormat="1" applyFont="1" applyFill="1" applyBorder="1" applyAlignment="1" applyProtection="1">
      <alignment horizontal="center" vertical="center"/>
    </xf>
    <xf numFmtId="166" fontId="0" fillId="0" borderId="56" xfId="1" applyNumberFormat="1" applyFont="1" applyBorder="1" applyAlignment="1" applyProtection="1">
      <alignment horizontal="center" vertical="center"/>
      <protection locked="0"/>
    </xf>
    <xf numFmtId="166" fontId="0" fillId="7" borderId="56" xfId="1" applyNumberFormat="1" applyFont="1" applyFill="1" applyBorder="1" applyAlignment="1" applyProtection="1">
      <alignment horizontal="center" vertical="center"/>
    </xf>
    <xf numFmtId="1" fontId="2" fillId="2" borderId="2" xfId="0" applyNumberFormat="1" applyFont="1" applyFill="1" applyBorder="1" applyAlignment="1">
      <alignment horizontal="center"/>
    </xf>
    <xf numFmtId="166" fontId="2" fillId="2" borderId="10" xfId="0" applyNumberFormat="1" applyFont="1" applyFill="1" applyBorder="1" applyAlignment="1">
      <alignment horizontal="center"/>
    </xf>
    <xf numFmtId="166" fontId="0" fillId="0" borderId="10" xfId="0" applyNumberFormat="1" applyBorder="1" applyAlignment="1" applyProtection="1">
      <alignment horizontal="center"/>
      <protection locked="0"/>
    </xf>
    <xf numFmtId="166" fontId="2" fillId="0" borderId="10" xfId="0" applyNumberFormat="1" applyFont="1" applyBorder="1" applyAlignment="1" applyProtection="1">
      <alignment horizontal="center"/>
      <protection locked="0"/>
    </xf>
    <xf numFmtId="166" fontId="0" fillId="0" borderId="4" xfId="0" applyNumberFormat="1" applyBorder="1" applyAlignment="1" applyProtection="1">
      <alignment horizontal="center"/>
      <protection locked="0"/>
    </xf>
    <xf numFmtId="166" fontId="2" fillId="2" borderId="23" xfId="0" applyNumberFormat="1" applyFont="1" applyFill="1" applyBorder="1" applyAlignment="1">
      <alignment horizontal="center"/>
    </xf>
    <xf numFmtId="164" fontId="1" fillId="0" borderId="11" xfId="1" applyFont="1" applyFill="1" applyBorder="1" applyProtection="1">
      <protection locked="0"/>
    </xf>
    <xf numFmtId="164" fontId="1" fillId="0" borderId="9" xfId="1" applyFont="1" applyFill="1" applyBorder="1" applyProtection="1">
      <protection locked="0"/>
    </xf>
    <xf numFmtId="164" fontId="1" fillId="0" borderId="26" xfId="1" applyFont="1" applyFill="1" applyBorder="1" applyProtection="1"/>
    <xf numFmtId="164" fontId="1" fillId="0" borderId="11" xfId="1" applyFont="1" applyFill="1" applyBorder="1" applyProtection="1"/>
    <xf numFmtId="164" fontId="1" fillId="0" borderId="9" xfId="1" applyFont="1" applyFill="1" applyBorder="1" applyProtection="1"/>
    <xf numFmtId="0" fontId="2" fillId="2" borderId="16" xfId="0" applyFont="1" applyFill="1" applyBorder="1" applyAlignment="1">
      <alignment horizontal="center"/>
    </xf>
    <xf numFmtId="166" fontId="2" fillId="2" borderId="17" xfId="0" applyNumberFormat="1" applyFont="1" applyFill="1" applyBorder="1" applyAlignment="1">
      <alignment horizontal="center"/>
    </xf>
    <xf numFmtId="166" fontId="0" fillId="0" borderId="17" xfId="0" applyNumberFormat="1" applyBorder="1" applyAlignment="1" applyProtection="1">
      <alignment horizontal="center"/>
      <protection locked="0"/>
    </xf>
    <xf numFmtId="166" fontId="2" fillId="0" borderId="17" xfId="0" applyNumberFormat="1" applyFont="1" applyBorder="1" applyAlignment="1" applyProtection="1">
      <alignment horizontal="center"/>
      <protection locked="0"/>
    </xf>
    <xf numFmtId="166" fontId="0" fillId="0" borderId="18" xfId="0" applyNumberFormat="1" applyBorder="1" applyAlignment="1" applyProtection="1">
      <alignment horizontal="center"/>
      <protection locked="0"/>
    </xf>
    <xf numFmtId="166" fontId="2" fillId="2" borderId="13" xfId="0" applyNumberFormat="1" applyFon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0" fontId="0" fillId="0" borderId="68" xfId="0" applyBorder="1" applyAlignment="1">
      <alignment horizontal="center"/>
    </xf>
    <xf numFmtId="164" fontId="0" fillId="0" borderId="69" xfId="1" applyFont="1" applyBorder="1"/>
    <xf numFmtId="164" fontId="0" fillId="0" borderId="70" xfId="1" applyFont="1" applyBorder="1"/>
    <xf numFmtId="0" fontId="0" fillId="0" borderId="71" xfId="1" applyNumberFormat="1" applyFont="1" applyBorder="1" applyAlignment="1">
      <alignment horizontal="center" vertical="center"/>
    </xf>
    <xf numFmtId="0" fontId="0" fillId="0" borderId="57" xfId="0" applyBorder="1" applyAlignment="1">
      <alignment horizontal="center"/>
    </xf>
    <xf numFmtId="164" fontId="0" fillId="0" borderId="72" xfId="1" applyFont="1" applyBorder="1"/>
    <xf numFmtId="164" fontId="0" fillId="0" borderId="73" xfId="1" applyFont="1" applyBorder="1"/>
    <xf numFmtId="0" fontId="0" fillId="0" borderId="74" xfId="1" applyNumberFormat="1" applyFont="1" applyBorder="1" applyAlignment="1">
      <alignment horizontal="center" vertical="center"/>
    </xf>
    <xf numFmtId="0" fontId="0" fillId="0" borderId="75" xfId="1" applyNumberFormat="1" applyFont="1" applyBorder="1" applyAlignment="1">
      <alignment horizontal="center" vertical="center"/>
    </xf>
    <xf numFmtId="0" fontId="0" fillId="0" borderId="62" xfId="0" applyBorder="1" applyAlignment="1">
      <alignment horizontal="center"/>
    </xf>
    <xf numFmtId="164" fontId="0" fillId="0" borderId="76" xfId="1" applyFont="1" applyBorder="1"/>
    <xf numFmtId="164" fontId="0" fillId="0" borderId="77" xfId="1" applyFont="1" applyBorder="1"/>
    <xf numFmtId="0" fontId="2" fillId="7" borderId="78" xfId="0" applyFont="1" applyFill="1" applyBorder="1" applyAlignment="1">
      <alignment horizontal="center" vertical="center"/>
    </xf>
    <xf numFmtId="0" fontId="2" fillId="7" borderId="79" xfId="0" applyFont="1" applyFill="1" applyBorder="1" applyAlignment="1">
      <alignment horizontal="center" vertical="center"/>
    </xf>
    <xf numFmtId="0" fontId="2" fillId="7" borderId="48" xfId="0" applyFont="1" applyFill="1" applyBorder="1" applyAlignment="1">
      <alignment horizontal="center" vertical="center"/>
    </xf>
    <xf numFmtId="0" fontId="2" fillId="7" borderId="80" xfId="0" applyFont="1" applyFill="1" applyBorder="1" applyAlignment="1">
      <alignment horizontal="center" vertical="center"/>
    </xf>
    <xf numFmtId="167" fontId="6" fillId="3" borderId="0" xfId="0" applyNumberFormat="1" applyFont="1" applyFill="1" applyAlignment="1" applyProtection="1">
      <alignment horizontal="left"/>
      <protection locked="0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19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/>
    </xf>
    <xf numFmtId="0" fontId="6" fillId="3" borderId="0" xfId="0" applyFont="1" applyFill="1"/>
    <xf numFmtId="0" fontId="3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13" fillId="0" borderId="0" xfId="0" applyFont="1"/>
    <xf numFmtId="0" fontId="6" fillId="0" borderId="0" xfId="0" applyFont="1"/>
    <xf numFmtId="167" fontId="6" fillId="9" borderId="0" xfId="0" applyNumberFormat="1" applyFont="1" applyFill="1" applyAlignment="1">
      <alignment horizontal="left"/>
    </xf>
    <xf numFmtId="0" fontId="0" fillId="9" borderId="0" xfId="0" applyFill="1" applyAlignment="1">
      <alignment horizontal="centerContinuous" vertical="center"/>
    </xf>
    <xf numFmtId="0" fontId="2" fillId="9" borderId="0" xfId="0" applyFont="1" applyFill="1" applyAlignment="1">
      <alignment horizontal="centerContinuous" vertical="center"/>
    </xf>
    <xf numFmtId="0" fontId="2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2" fillId="9" borderId="0" xfId="0" applyFont="1" applyFill="1" applyAlignment="1">
      <alignment horizontal="center"/>
    </xf>
    <xf numFmtId="0" fontId="6" fillId="9" borderId="0" xfId="0" applyFont="1" applyFill="1" applyAlignment="1">
      <alignment horizontal="left"/>
    </xf>
    <xf numFmtId="0" fontId="13" fillId="9" borderId="0" xfId="0" applyFont="1" applyFill="1"/>
    <xf numFmtId="0" fontId="6" fillId="9" borderId="0" xfId="0" applyFont="1" applyFill="1"/>
    <xf numFmtId="0" fontId="2" fillId="9" borderId="0" xfId="0" applyFont="1" applyFill="1"/>
    <xf numFmtId="0" fontId="14" fillId="9" borderId="0" xfId="0" applyFont="1" applyFill="1"/>
    <xf numFmtId="167" fontId="6" fillId="0" borderId="0" xfId="0" applyNumberFormat="1" applyFont="1" applyAlignment="1">
      <alignment horizontal="left"/>
    </xf>
    <xf numFmtId="164" fontId="2" fillId="2" borderId="53" xfId="1" applyFont="1" applyFill="1" applyBorder="1" applyProtection="1"/>
    <xf numFmtId="164" fontId="12" fillId="0" borderId="30" xfId="1" applyFont="1" applyBorder="1" applyAlignment="1" applyProtection="1">
      <alignment vertical="center"/>
    </xf>
    <xf numFmtId="0" fontId="0" fillId="0" borderId="32" xfId="0" applyBorder="1" applyAlignment="1">
      <alignment vertical="center"/>
    </xf>
    <xf numFmtId="165" fontId="22" fillId="0" borderId="30" xfId="1" applyNumberFormat="1" applyFont="1" applyBorder="1" applyAlignment="1" applyProtection="1">
      <alignment vertical="center"/>
    </xf>
    <xf numFmtId="164" fontId="12" fillId="0" borderId="0" xfId="1" applyFont="1" applyBorder="1" applyAlignment="1" applyProtection="1">
      <alignment vertical="center"/>
    </xf>
    <xf numFmtId="0" fontId="0" fillId="0" borderId="3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3" xfId="0" applyBorder="1" applyAlignment="1">
      <alignment vertical="center"/>
    </xf>
    <xf numFmtId="0" fontId="0" fillId="0" borderId="6" xfId="0" applyBorder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29" fillId="0" borderId="16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" fillId="5" borderId="7" xfId="0" applyFont="1" applyFill="1" applyBorder="1"/>
    <xf numFmtId="0" fontId="7" fillId="2" borderId="33" xfId="0" applyFont="1" applyFill="1" applyBorder="1" applyAlignment="1">
      <alignment horizontal="centerContinuous" vertical="center"/>
    </xf>
    <xf numFmtId="0" fontId="9" fillId="2" borderId="33" xfId="0" applyFont="1" applyFill="1" applyBorder="1" applyAlignment="1">
      <alignment horizontal="centerContinuous" vertical="center"/>
    </xf>
    <xf numFmtId="0" fontId="15" fillId="8" borderId="89" xfId="0" applyFont="1" applyFill="1" applyBorder="1"/>
    <xf numFmtId="0" fontId="2" fillId="2" borderId="91" xfId="0" applyFont="1" applyFill="1" applyBorder="1" applyAlignment="1">
      <alignment horizontal="center"/>
    </xf>
    <xf numFmtId="0" fontId="9" fillId="2" borderId="93" xfId="0" applyFont="1" applyFill="1" applyBorder="1" applyAlignment="1">
      <alignment horizontal="centerContinuous" vertical="center"/>
    </xf>
    <xf numFmtId="0" fontId="2" fillId="5" borderId="86" xfId="0" applyFont="1" applyFill="1" applyBorder="1" applyAlignment="1">
      <alignment horizontal="center" vertical="center" wrapText="1"/>
    </xf>
    <xf numFmtId="0" fontId="2" fillId="5" borderId="94" xfId="0" applyFont="1" applyFill="1" applyBorder="1"/>
    <xf numFmtId="0" fontId="12" fillId="8" borderId="95" xfId="0" applyFont="1" applyFill="1" applyBorder="1" applyAlignment="1">
      <alignment horizontal="center"/>
    </xf>
    <xf numFmtId="0" fontId="16" fillId="8" borderId="31" xfId="0" applyFont="1" applyFill="1" applyBorder="1" applyAlignment="1">
      <alignment horizontal="centerContinuous" vertical="center" wrapText="1"/>
    </xf>
    <xf numFmtId="164" fontId="10" fillId="2" borderId="92" xfId="1" applyFont="1" applyFill="1" applyBorder="1" applyAlignment="1">
      <alignment horizontal="center"/>
    </xf>
    <xf numFmtId="164" fontId="14" fillId="0" borderId="92" xfId="1" applyFont="1" applyBorder="1" applyAlignment="1" applyProtection="1">
      <alignment horizontal="center"/>
      <protection locked="0"/>
    </xf>
    <xf numFmtId="164" fontId="10" fillId="0" borderId="92" xfId="1" applyFont="1" applyBorder="1" applyAlignment="1" applyProtection="1">
      <alignment horizontal="center"/>
      <protection locked="0"/>
    </xf>
    <xf numFmtId="164" fontId="14" fillId="0" borderId="89" xfId="1" applyFont="1" applyBorder="1" applyAlignment="1" applyProtection="1">
      <alignment horizontal="center"/>
      <protection locked="0"/>
    </xf>
    <xf numFmtId="0" fontId="19" fillId="0" borderId="0" xfId="0" applyFont="1"/>
    <xf numFmtId="164" fontId="19" fillId="0" borderId="0" xfId="1" applyFont="1"/>
    <xf numFmtId="0" fontId="8" fillId="0" borderId="0" xfId="0" applyFont="1"/>
    <xf numFmtId="0" fontId="8" fillId="9" borderId="0" xfId="0" applyFont="1" applyFill="1" applyAlignment="1">
      <alignment horizontal="left" indent="1"/>
    </xf>
    <xf numFmtId="0" fontId="29" fillId="0" borderId="96" xfId="0" applyFont="1" applyBorder="1" applyAlignment="1">
      <alignment horizontal="center" vertical="center"/>
    </xf>
    <xf numFmtId="0" fontId="2" fillId="0" borderId="43" xfId="0" applyFont="1" applyBorder="1"/>
    <xf numFmtId="166" fontId="2" fillId="2" borderId="43" xfId="0" applyNumberFormat="1" applyFont="1" applyFill="1" applyBorder="1" applyAlignment="1">
      <alignment horizontal="center"/>
    </xf>
    <xf numFmtId="164" fontId="10" fillId="2" borderId="90" xfId="1" applyFont="1" applyFill="1" applyBorder="1" applyAlignment="1">
      <alignment horizontal="center"/>
    </xf>
    <xf numFmtId="0" fontId="7" fillId="4" borderId="81" xfId="0" applyFont="1" applyFill="1" applyBorder="1" applyAlignment="1">
      <alignment horizontal="centerContinuous" vertical="center"/>
    </xf>
    <xf numFmtId="0" fontId="7" fillId="4" borderId="33" xfId="0" applyFont="1" applyFill="1" applyBorder="1" applyAlignment="1">
      <alignment horizontal="centerContinuous" vertical="center"/>
    </xf>
    <xf numFmtId="0" fontId="2" fillId="4" borderId="0" xfId="0" applyFont="1" applyFill="1" applyAlignment="1">
      <alignment horizontal="center" vertical="center" wrapText="1"/>
    </xf>
    <xf numFmtId="0" fontId="2" fillId="4" borderId="82" xfId="0" applyFont="1" applyFill="1" applyBorder="1" applyAlignment="1">
      <alignment horizontal="center" vertical="center"/>
    </xf>
    <xf numFmtId="164" fontId="18" fillId="0" borderId="40" xfId="1" applyFont="1" applyBorder="1" applyProtection="1"/>
    <xf numFmtId="164" fontId="2" fillId="0" borderId="47" xfId="1" applyFont="1" applyBorder="1" applyProtection="1"/>
    <xf numFmtId="0" fontId="9" fillId="15" borderId="35" xfId="0" applyFont="1" applyFill="1" applyBorder="1" applyAlignment="1">
      <alignment horizontal="centerContinuous" vertical="center"/>
    </xf>
    <xf numFmtId="168" fontId="1" fillId="8" borderId="0" xfId="2" applyNumberFormat="1" applyFont="1" applyFill="1" applyAlignment="1">
      <alignment horizontal="center"/>
    </xf>
    <xf numFmtId="164" fontId="2" fillId="2" borderId="0" xfId="0" applyNumberFormat="1" applyFont="1" applyFill="1"/>
    <xf numFmtId="168" fontId="1" fillId="2" borderId="0" xfId="2" applyNumberFormat="1" applyFont="1" applyFill="1" applyAlignment="1">
      <alignment horizontal="center"/>
    </xf>
    <xf numFmtId="164" fontId="2" fillId="16" borderId="0" xfId="0" applyNumberFormat="1" applyFont="1" applyFill="1"/>
    <xf numFmtId="168" fontId="2" fillId="16" borderId="0" xfId="2" applyNumberFormat="1" applyFont="1" applyFill="1" applyAlignment="1">
      <alignment horizontal="center"/>
    </xf>
    <xf numFmtId="166" fontId="0" fillId="0" borderId="17" xfId="0" applyNumberFormat="1" applyBorder="1" applyAlignment="1">
      <alignment horizontal="center"/>
    </xf>
    <xf numFmtId="166" fontId="0" fillId="0" borderId="10" xfId="0" applyNumberForma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166" fontId="2" fillId="0" borderId="10" xfId="0" applyNumberFormat="1" applyFont="1" applyBorder="1" applyAlignment="1">
      <alignment horizontal="center"/>
    </xf>
    <xf numFmtId="168" fontId="2" fillId="16" borderId="0" xfId="2" applyNumberFormat="1" applyFont="1" applyFill="1" applyAlignment="1" applyProtection="1">
      <alignment horizontal="center"/>
    </xf>
    <xf numFmtId="168" fontId="1" fillId="2" borderId="0" xfId="2" applyNumberFormat="1" applyFont="1" applyFill="1" applyAlignment="1" applyProtection="1">
      <alignment horizontal="center"/>
    </xf>
    <xf numFmtId="168" fontId="1" fillId="8" borderId="0" xfId="2" applyNumberFormat="1" applyFont="1" applyFill="1" applyAlignment="1" applyProtection="1">
      <alignment horizontal="center"/>
    </xf>
    <xf numFmtId="164" fontId="19" fillId="0" borderId="0" xfId="1" applyFont="1" applyProtection="1"/>
    <xf numFmtId="166" fontId="0" fillId="0" borderId="18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0" fillId="0" borderId="9" xfId="0" applyBorder="1"/>
    <xf numFmtId="0" fontId="2" fillId="0" borderId="9" xfId="0" applyFont="1" applyBorder="1"/>
    <xf numFmtId="0" fontId="0" fillId="0" borderId="3" xfId="0" applyBorder="1"/>
    <xf numFmtId="0" fontId="2" fillId="0" borderId="21" xfId="0" applyFont="1" applyBorder="1"/>
    <xf numFmtId="0" fontId="34" fillId="0" borderId="0" xfId="4" applyFont="1" applyAlignment="1">
      <alignment horizontal="left" vertical="center" wrapText="1"/>
    </xf>
    <xf numFmtId="0" fontId="33" fillId="0" borderId="0" xfId="0" applyFont="1"/>
    <xf numFmtId="0" fontId="33" fillId="0" borderId="0" xfId="4" applyFont="1" applyAlignment="1">
      <alignment horizontal="left" vertical="center" wrapText="1"/>
    </xf>
    <xf numFmtId="0" fontId="34" fillId="0" borderId="0" xfId="4" applyFont="1" applyAlignment="1">
      <alignment vertical="center" wrapText="1"/>
    </xf>
    <xf numFmtId="0" fontId="33" fillId="0" borderId="0" xfId="0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32" fillId="0" borderId="0" xfId="0" applyFont="1"/>
    <xf numFmtId="0" fontId="13" fillId="7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9" fillId="13" borderId="33" xfId="0" applyFont="1" applyFill="1" applyBorder="1" applyAlignment="1">
      <alignment horizontal="centerContinuous" vertical="center"/>
    </xf>
    <xf numFmtId="0" fontId="2" fillId="13" borderId="29" xfId="0" applyFont="1" applyFill="1" applyBorder="1" applyAlignment="1">
      <alignment horizontal="center" vertical="center" wrapText="1"/>
    </xf>
    <xf numFmtId="0" fontId="2" fillId="13" borderId="7" xfId="0" applyFont="1" applyFill="1" applyBorder="1" applyAlignment="1">
      <alignment horizontal="center" vertical="center" wrapText="1"/>
    </xf>
    <xf numFmtId="0" fontId="9" fillId="14" borderId="33" xfId="0" applyFont="1" applyFill="1" applyBorder="1" applyAlignment="1">
      <alignment horizontal="centerContinuous" vertical="center"/>
    </xf>
    <xf numFmtId="0" fontId="2" fillId="14" borderId="29" xfId="0" applyFont="1" applyFill="1" applyBorder="1" applyAlignment="1">
      <alignment horizontal="center" vertical="center" wrapText="1"/>
    </xf>
    <xf numFmtId="0" fontId="2" fillId="14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2" borderId="97" xfId="0" applyFont="1" applyFill="1" applyBorder="1" applyAlignment="1">
      <alignment horizontal="center"/>
    </xf>
    <xf numFmtId="0" fontId="2" fillId="2" borderId="98" xfId="0" applyFont="1" applyFill="1" applyBorder="1" applyAlignment="1">
      <alignment horizontal="center"/>
    </xf>
    <xf numFmtId="166" fontId="2" fillId="2" borderId="80" xfId="0" applyNumberFormat="1" applyFont="1" applyFill="1" applyBorder="1" applyAlignment="1">
      <alignment horizontal="center"/>
    </xf>
    <xf numFmtId="166" fontId="2" fillId="2" borderId="78" xfId="0" applyNumberFormat="1" applyFont="1" applyFill="1" applyBorder="1" applyAlignment="1">
      <alignment horizontal="center"/>
    </xf>
    <xf numFmtId="166" fontId="0" fillId="0" borderId="80" xfId="0" applyNumberFormat="1" applyBorder="1" applyAlignment="1" applyProtection="1">
      <alignment horizontal="center"/>
      <protection locked="0"/>
    </xf>
    <xf numFmtId="166" fontId="0" fillId="0" borderId="78" xfId="0" applyNumberFormat="1" applyBorder="1" applyAlignment="1" applyProtection="1">
      <alignment horizontal="center"/>
      <protection locked="0"/>
    </xf>
    <xf numFmtId="166" fontId="2" fillId="0" borderId="80" xfId="0" applyNumberFormat="1" applyFont="1" applyBorder="1" applyAlignment="1" applyProtection="1">
      <alignment horizontal="center"/>
      <protection locked="0"/>
    </xf>
    <xf numFmtId="166" fontId="2" fillId="0" borderId="78" xfId="0" applyNumberFormat="1" applyFont="1" applyBorder="1" applyAlignment="1" applyProtection="1">
      <alignment horizontal="center"/>
      <protection locked="0"/>
    </xf>
    <xf numFmtId="166" fontId="0" fillId="0" borderId="99" xfId="0" applyNumberFormat="1" applyBorder="1" applyAlignment="1" applyProtection="1">
      <alignment horizontal="center"/>
      <protection locked="0"/>
    </xf>
    <xf numFmtId="166" fontId="0" fillId="0" borderId="100" xfId="0" applyNumberFormat="1" applyBorder="1" applyAlignment="1" applyProtection="1">
      <alignment horizontal="center"/>
      <protection locked="0"/>
    </xf>
    <xf numFmtId="166" fontId="2" fillId="2" borderId="101" xfId="0" applyNumberFormat="1" applyFont="1" applyFill="1" applyBorder="1" applyAlignment="1">
      <alignment horizontal="center"/>
    </xf>
    <xf numFmtId="166" fontId="2" fillId="2" borderId="102" xfId="0" applyNumberFormat="1" applyFont="1" applyFill="1" applyBorder="1" applyAlignment="1">
      <alignment horizontal="center"/>
    </xf>
    <xf numFmtId="0" fontId="7" fillId="4" borderId="93" xfId="0" applyFont="1" applyFill="1" applyBorder="1" applyAlignment="1">
      <alignment horizontal="centerContinuous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88" xfId="0" applyFont="1" applyFill="1" applyBorder="1" applyAlignment="1">
      <alignment horizontal="center" vertical="center" wrapText="1"/>
    </xf>
    <xf numFmtId="0" fontId="31" fillId="4" borderId="96" xfId="0" applyFont="1" applyFill="1" applyBorder="1" applyAlignment="1" applyProtection="1">
      <alignment horizontal="center" vertical="center" wrapText="1"/>
      <protection locked="0"/>
    </xf>
    <xf numFmtId="0" fontId="31" fillId="4" borderId="43" xfId="0" applyFont="1" applyFill="1" applyBorder="1" applyAlignment="1" applyProtection="1">
      <alignment horizontal="center" vertical="center" wrapText="1"/>
      <protection locked="0"/>
    </xf>
    <xf numFmtId="0" fontId="31" fillId="4" borderId="85" xfId="0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>
      <alignment horizontal="centerContinuous" vertic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Continuous" vertical="center"/>
    </xf>
    <xf numFmtId="0" fontId="2" fillId="2" borderId="32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vertical="center"/>
    </xf>
    <xf numFmtId="0" fontId="2" fillId="2" borderId="24" xfId="0" applyFont="1" applyFill="1" applyBorder="1" applyAlignment="1">
      <alignment horizontal="center" vertical="center"/>
    </xf>
    <xf numFmtId="164" fontId="0" fillId="0" borderId="0" xfId="1" applyFont="1" applyAlignment="1">
      <alignment horizontal="left" vertical="center"/>
    </xf>
    <xf numFmtId="164" fontId="2" fillId="0" borderId="0" xfId="1" applyFont="1" applyAlignment="1">
      <alignment horizontal="left" vertical="center"/>
    </xf>
    <xf numFmtId="164" fontId="3" fillId="0" borderId="0" xfId="1" applyFont="1" applyAlignment="1">
      <alignment horizontal="left" vertical="center"/>
    </xf>
    <xf numFmtId="164" fontId="2" fillId="0" borderId="0" xfId="1" applyFont="1" applyAlignment="1">
      <alignment horizontal="center"/>
    </xf>
    <xf numFmtId="164" fontId="0" fillId="0" borderId="0" xfId="1" applyFont="1"/>
    <xf numFmtId="164" fontId="2" fillId="2" borderId="6" xfId="1" applyFont="1" applyFill="1" applyBorder="1" applyAlignment="1">
      <alignment horizontal="center"/>
    </xf>
    <xf numFmtId="164" fontId="0" fillId="0" borderId="0" xfId="1" applyFont="1" applyAlignment="1">
      <alignment horizontal="centerContinuous" vertical="center"/>
    </xf>
    <xf numFmtId="164" fontId="2" fillId="0" borderId="0" xfId="1" applyFont="1" applyAlignment="1">
      <alignment horizontal="centerContinuous" vertical="center"/>
    </xf>
    <xf numFmtId="164" fontId="3" fillId="0" borderId="0" xfId="1" applyFont="1" applyAlignment="1">
      <alignment horizontal="centerContinuous" vertical="center"/>
    </xf>
    <xf numFmtId="164" fontId="0" fillId="2" borderId="6" xfId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16" fillId="8" borderId="0" xfId="0" applyFont="1" applyFill="1" applyAlignment="1">
      <alignment horizontal="centerContinuous" vertical="center" wrapText="1"/>
    </xf>
    <xf numFmtId="0" fontId="12" fillId="8" borderId="104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15" fillId="8" borderId="83" xfId="0" applyFont="1" applyFill="1" applyBorder="1"/>
    <xf numFmtId="0" fontId="2" fillId="2" borderId="28" xfId="0" applyFont="1" applyFill="1" applyBorder="1" applyAlignment="1">
      <alignment horizontal="center" vertical="center" wrapText="1"/>
    </xf>
    <xf numFmtId="0" fontId="7" fillId="2" borderId="103" xfId="0" applyFont="1" applyFill="1" applyBorder="1" applyAlignment="1">
      <alignment horizontal="centerContinuous" vertical="center"/>
    </xf>
    <xf numFmtId="0" fontId="35" fillId="17" borderId="105" xfId="0" applyFont="1" applyFill="1" applyBorder="1" applyAlignment="1">
      <alignment horizontal="center" vertical="center" wrapText="1"/>
    </xf>
    <xf numFmtId="0" fontId="35" fillId="17" borderId="106" xfId="0" applyFont="1" applyFill="1" applyBorder="1" applyAlignment="1">
      <alignment horizontal="center" vertical="center" wrapText="1"/>
    </xf>
    <xf numFmtId="0" fontId="13" fillId="7" borderId="30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right" indent="1"/>
    </xf>
    <xf numFmtId="0" fontId="9" fillId="7" borderId="107" xfId="0" applyFont="1" applyFill="1" applyBorder="1" applyAlignment="1">
      <alignment horizontal="center" vertical="center"/>
    </xf>
    <xf numFmtId="0" fontId="36" fillId="17" borderId="108" xfId="0" applyFont="1" applyFill="1" applyBorder="1" applyAlignment="1">
      <alignment horizontal="centerContinuous" vertical="center"/>
    </xf>
    <xf numFmtId="0" fontId="36" fillId="17" borderId="109" xfId="0" applyFont="1" applyFill="1" applyBorder="1" applyAlignment="1">
      <alignment horizontal="centerContinuous" vertical="center"/>
    </xf>
    <xf numFmtId="0" fontId="36" fillId="17" borderId="110" xfId="0" applyFont="1" applyFill="1" applyBorder="1" applyAlignment="1">
      <alignment horizontal="centerContinuous" vertical="center"/>
    </xf>
    <xf numFmtId="0" fontId="36" fillId="17" borderId="111" xfId="0" applyFont="1" applyFill="1" applyBorder="1" applyAlignment="1">
      <alignment horizontal="centerContinuous" vertical="center"/>
    </xf>
    <xf numFmtId="0" fontId="35" fillId="17" borderId="112" xfId="0" applyFont="1" applyFill="1" applyBorder="1" applyAlignment="1">
      <alignment horizontal="center" vertical="center" wrapText="1"/>
    </xf>
    <xf numFmtId="0" fontId="35" fillId="17" borderId="113" xfId="0" applyFont="1" applyFill="1" applyBorder="1" applyAlignment="1">
      <alignment horizontal="center" vertical="center"/>
    </xf>
    <xf numFmtId="0" fontId="35" fillId="17" borderId="114" xfId="0" applyFont="1" applyFill="1" applyBorder="1" applyAlignment="1">
      <alignment horizontal="center" vertical="center"/>
    </xf>
    <xf numFmtId="0" fontId="35" fillId="17" borderId="115" xfId="0" applyFont="1" applyFill="1" applyBorder="1" applyAlignment="1">
      <alignment horizontal="center" vertical="center"/>
    </xf>
    <xf numFmtId="0" fontId="7" fillId="2" borderId="93" xfId="0" applyFont="1" applyFill="1" applyBorder="1" applyAlignment="1">
      <alignment horizontal="centerContinuous" vertical="center"/>
    </xf>
    <xf numFmtId="0" fontId="36" fillId="17" borderId="116" xfId="0" applyFont="1" applyFill="1" applyBorder="1" applyAlignment="1">
      <alignment horizontal="centerContinuous" vertical="center"/>
    </xf>
    <xf numFmtId="0" fontId="2" fillId="2" borderId="86" xfId="0" applyFont="1" applyFill="1" applyBorder="1" applyAlignment="1">
      <alignment horizontal="center" vertical="center" wrapText="1"/>
    </xf>
    <xf numFmtId="0" fontId="2" fillId="2" borderId="94" xfId="0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/>
    </xf>
    <xf numFmtId="164" fontId="1" fillId="0" borderId="1" xfId="1" applyFont="1" applyBorder="1" applyProtection="1"/>
    <xf numFmtId="164" fontId="2" fillId="2" borderId="10" xfId="1" applyFont="1" applyFill="1" applyBorder="1" applyAlignment="1" applyProtection="1">
      <alignment horizontal="center"/>
    </xf>
    <xf numFmtId="164" fontId="0" fillId="0" borderId="10" xfId="1" applyFont="1" applyBorder="1" applyAlignment="1" applyProtection="1">
      <alignment horizontal="center"/>
    </xf>
    <xf numFmtId="164" fontId="2" fillId="0" borderId="10" xfId="1" applyFont="1" applyBorder="1" applyAlignment="1" applyProtection="1">
      <alignment horizontal="center"/>
    </xf>
    <xf numFmtId="164" fontId="0" fillId="0" borderId="4" xfId="1" applyFont="1" applyBorder="1" applyAlignment="1" applyProtection="1">
      <alignment horizontal="center"/>
    </xf>
    <xf numFmtId="164" fontId="2" fillId="2" borderId="23" xfId="1" applyFont="1" applyFill="1" applyBorder="1" applyAlignment="1" applyProtection="1">
      <alignment horizontal="center"/>
    </xf>
    <xf numFmtId="164" fontId="2" fillId="2" borderId="8" xfId="1" applyFont="1" applyFill="1" applyBorder="1" applyAlignment="1" applyProtection="1">
      <alignment horizontal="center"/>
    </xf>
    <xf numFmtId="164" fontId="0" fillId="0" borderId="0" xfId="1" applyFont="1" applyProtection="1"/>
    <xf numFmtId="0" fontId="18" fillId="0" borderId="40" xfId="0" applyFont="1" applyBorder="1"/>
    <xf numFmtId="0" fontId="18" fillId="0" borderId="42" xfId="0" applyFont="1" applyBorder="1"/>
    <xf numFmtId="0" fontId="2" fillId="0" borderId="47" xfId="0" applyFont="1" applyBorder="1"/>
    <xf numFmtId="0" fontId="18" fillId="0" borderId="45" xfId="0" applyFont="1" applyBorder="1"/>
    <xf numFmtId="0" fontId="2" fillId="2" borderId="87" xfId="0" applyFont="1" applyFill="1" applyBorder="1" applyAlignment="1">
      <alignment horizontal="center"/>
    </xf>
    <xf numFmtId="166" fontId="2" fillId="2" borderId="88" xfId="0" applyNumberFormat="1" applyFont="1" applyFill="1" applyBorder="1" applyAlignment="1">
      <alignment horizontal="center"/>
    </xf>
    <xf numFmtId="166" fontId="0" fillId="0" borderId="88" xfId="0" applyNumberFormat="1" applyBorder="1" applyAlignment="1">
      <alignment horizontal="center"/>
    </xf>
    <xf numFmtId="166" fontId="2" fillId="0" borderId="88" xfId="0" applyNumberFormat="1" applyFont="1" applyBorder="1" applyAlignment="1">
      <alignment horizontal="center"/>
    </xf>
    <xf numFmtId="166" fontId="0" fillId="0" borderId="84" xfId="0" applyNumberFormat="1" applyBorder="1" applyAlignment="1">
      <alignment horizontal="center"/>
    </xf>
    <xf numFmtId="166" fontId="2" fillId="2" borderId="85" xfId="0" applyNumberFormat="1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12" borderId="29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3" fontId="2" fillId="4" borderId="3" xfId="0" applyNumberFormat="1" applyFont="1" applyFill="1" applyBorder="1" applyAlignment="1">
      <alignment horizontal="center" vertical="center"/>
    </xf>
    <xf numFmtId="3" fontId="2" fillId="4" borderId="4" xfId="0" applyNumberFormat="1" applyFont="1" applyFill="1" applyBorder="1" applyAlignment="1">
      <alignment horizontal="center" vertical="center"/>
    </xf>
    <xf numFmtId="3" fontId="2" fillId="4" borderId="51" xfId="0" applyNumberFormat="1" applyFont="1" applyFill="1" applyBorder="1" applyAlignment="1">
      <alignment horizontal="center" vertical="center"/>
    </xf>
    <xf numFmtId="3" fontId="2" fillId="4" borderId="52" xfId="0" applyNumberFormat="1" applyFont="1" applyFill="1" applyBorder="1" applyAlignment="1">
      <alignment horizontal="center" vertical="center"/>
    </xf>
    <xf numFmtId="0" fontId="16" fillId="8" borderId="3" xfId="0" applyFont="1" applyFill="1" applyBorder="1" applyAlignment="1">
      <alignment horizontal="center" vertical="center" wrapText="1"/>
    </xf>
    <xf numFmtId="0" fontId="16" fillId="8" borderId="83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1" xfId="0" applyFont="1" applyFill="1" applyBorder="1" applyAlignment="1">
      <alignment horizontal="center" vertical="center"/>
    </xf>
    <xf numFmtId="0" fontId="2" fillId="4" borderId="52" xfId="0" applyFont="1" applyFill="1" applyBorder="1" applyAlignment="1">
      <alignment horizontal="center" vertical="center"/>
    </xf>
    <xf numFmtId="0" fontId="2" fillId="15" borderId="27" xfId="0" applyFont="1" applyFill="1" applyBorder="1" applyAlignment="1">
      <alignment horizontal="center" vertical="center" wrapText="1"/>
    </xf>
    <xf numFmtId="0" fontId="2" fillId="15" borderId="31" xfId="0" applyFont="1" applyFill="1" applyBorder="1" applyAlignment="1">
      <alignment horizontal="center" vertical="center" wrapText="1"/>
    </xf>
    <xf numFmtId="0" fontId="2" fillId="15" borderId="24" xfId="0" applyFont="1" applyFill="1" applyBorder="1" applyAlignment="1">
      <alignment horizontal="center" vertical="center" wrapText="1"/>
    </xf>
  </cellXfs>
  <cellStyles count="5">
    <cellStyle name="Millares" xfId="1" builtinId="3"/>
    <cellStyle name="Normal" xfId="0" builtinId="0"/>
    <cellStyle name="Normal 2" xfId="3" xr:uid="{75B9220A-090E-4461-81E7-0EDC5D4C01DD}"/>
    <cellStyle name="Normal 2 2" xfId="4" xr:uid="{7E775D52-9748-4BE5-AC43-4FCE98219258}"/>
    <cellStyle name="Porcentaje" xfId="2" builtinId="5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</dxf>
  </dxfs>
  <tableStyles count="0" defaultTableStyle="TableStyleMedium2" defaultPivotStyle="PivotStyleLight16"/>
  <colors>
    <mruColors>
      <color rgb="FFF2F3F4"/>
      <color rgb="FFE7E7FF"/>
      <color rgb="FFFFFFCC"/>
      <color rgb="FF3333FF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8929A5C-4EB8-4339-B384-54E684344E70}" name="Tabla5" displayName="Tabla5" ref="A1:C47" totalsRowShown="0" headerRowDxfId="5">
  <autoFilter ref="A1:C47" xr:uid="{A8929A5C-4EB8-4339-B384-54E684344E70}"/>
  <sortState xmlns:xlrd2="http://schemas.microsoft.com/office/spreadsheetml/2017/richdata2" ref="A2:C47">
    <sortCondition ref="B1:B47"/>
  </sortState>
  <tableColumns count="3">
    <tableColumn id="3" xr3:uid="{33F6832F-5E6A-4A89-9620-51CDFDD7876E}" name="Canal de Comercialización" dataDxfId="4" dataCellStyle="Normal 2 2"/>
    <tableColumn id="2" xr3:uid="{CE33DE14-640A-4880-954B-A45D4D72F721}" name="Nombre del Canal" dataDxfId="3"/>
    <tableColumn id="4" xr3:uid="{281BDA3D-2249-414A-B987-09144962F24E}" name="0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Q76"/>
  <sheetViews>
    <sheetView showGridLines="0" tabSelected="1" zoomScale="80" zoomScaleNormal="80" zoomScalePageLayoutView="115" workbookViewId="0">
      <pane xSplit="2" ySplit="11" topLeftCell="C12" activePane="bottomRight" state="frozen"/>
      <selection activeCell="H23" sqref="H23"/>
      <selection pane="topRight" activeCell="H23" sqref="H23"/>
      <selection pane="bottomLeft" activeCell="H23" sqref="H23"/>
      <selection pane="bottomRight"/>
    </sheetView>
  </sheetViews>
  <sheetFormatPr baseColWidth="10" defaultColWidth="11.44140625" defaultRowHeight="14.4" x14ac:dyDescent="0.3"/>
  <cols>
    <col min="1" max="1" width="5" customWidth="1"/>
    <col min="2" max="2" width="35.5546875" customWidth="1"/>
    <col min="3" max="3" width="15.44140625" customWidth="1"/>
    <col min="4" max="7" width="14.109375" customWidth="1"/>
    <col min="8" max="8" width="14.109375" bestFit="1" customWidth="1"/>
    <col min="9" max="9" width="14.109375" customWidth="1"/>
    <col min="10" max="11" width="16.44140625" customWidth="1"/>
    <col min="12" max="12" width="16.44140625" style="2" customWidth="1"/>
    <col min="13" max="16" width="18.6640625" customWidth="1"/>
    <col min="17" max="17" width="18.5546875" customWidth="1"/>
    <col min="18" max="18" width="18.6640625" customWidth="1"/>
    <col min="19" max="19" width="18.5546875" customWidth="1"/>
    <col min="21" max="24" width="16.44140625" style="2" customWidth="1"/>
    <col min="26" max="29" width="19.109375" style="2" customWidth="1"/>
    <col min="30" max="30" width="15.88671875" style="2" bestFit="1" customWidth="1"/>
    <col min="33" max="33" width="19.109375" style="353" customWidth="1"/>
    <col min="34" max="37" width="19.109375" style="2" customWidth="1"/>
    <col min="38" max="38" width="16.44140625" style="2" customWidth="1"/>
    <col min="39" max="39" width="23.109375" style="33" customWidth="1"/>
    <col min="40" max="40" width="17.6640625" customWidth="1"/>
    <col min="41" max="41" width="21.109375" customWidth="1"/>
  </cols>
  <sheetData>
    <row r="1" spans="1:40" s="217" customFormat="1" ht="18" x14ac:dyDescent="0.3">
      <c r="B1" s="244" t="s">
        <v>0</v>
      </c>
      <c r="D1" s="216"/>
      <c r="E1" s="216"/>
      <c r="F1" s="216"/>
      <c r="G1" s="216"/>
      <c r="H1" s="216"/>
      <c r="I1" s="216"/>
      <c r="J1" s="216"/>
      <c r="K1" s="245"/>
      <c r="L1" s="216"/>
      <c r="M1" s="216"/>
      <c r="N1" s="216"/>
      <c r="O1" s="216"/>
      <c r="P1" s="216"/>
      <c r="Q1" s="245"/>
      <c r="R1" s="216"/>
      <c r="S1" s="245"/>
      <c r="T1" s="245"/>
      <c r="U1" s="216"/>
      <c r="V1" s="216"/>
      <c r="W1" s="216"/>
      <c r="X1" s="216"/>
      <c r="Y1" s="245"/>
      <c r="Z1" s="216"/>
      <c r="AA1" s="216"/>
      <c r="AB1" s="216"/>
      <c r="AC1" s="216"/>
      <c r="AD1" s="216"/>
      <c r="AE1" s="245"/>
      <c r="AF1" s="245"/>
      <c r="AG1" s="349"/>
      <c r="AH1" s="216"/>
      <c r="AI1" s="216"/>
      <c r="AJ1" s="216"/>
      <c r="AK1" s="216"/>
      <c r="AL1" s="216"/>
      <c r="AM1" s="246"/>
      <c r="AN1" s="245"/>
    </row>
    <row r="2" spans="1:40" s="217" customFormat="1" ht="15.6" x14ac:dyDescent="0.3">
      <c r="B2" s="247" t="s">
        <v>1</v>
      </c>
      <c r="D2" s="216"/>
      <c r="E2" s="216"/>
      <c r="F2" s="216"/>
      <c r="G2" s="216"/>
      <c r="H2" s="216"/>
      <c r="I2" s="216"/>
      <c r="J2" s="216"/>
      <c r="K2" s="245"/>
      <c r="L2" s="216"/>
      <c r="M2" s="216"/>
      <c r="N2" s="216"/>
      <c r="O2" s="216"/>
      <c r="P2" s="216"/>
      <c r="Q2" s="245"/>
      <c r="R2" s="216"/>
      <c r="S2" s="245"/>
      <c r="T2" s="216"/>
      <c r="U2" s="216"/>
      <c r="V2" s="216"/>
      <c r="W2" s="216"/>
      <c r="X2" s="216"/>
      <c r="Y2" s="216"/>
      <c r="Z2" s="216"/>
      <c r="AA2" s="216"/>
      <c r="AB2" s="216"/>
      <c r="AC2" s="216"/>
      <c r="AD2" s="216"/>
      <c r="AE2" s="216"/>
      <c r="AF2" s="216"/>
      <c r="AG2" s="350"/>
      <c r="AH2" s="216"/>
      <c r="AI2" s="216"/>
      <c r="AJ2" s="216"/>
      <c r="AK2" s="216"/>
      <c r="AL2" s="216"/>
      <c r="AM2" s="248"/>
    </row>
    <row r="3" spans="1:40" s="217" customFormat="1" ht="15.6" x14ac:dyDescent="0.3">
      <c r="B3" s="249" t="s">
        <v>2</v>
      </c>
      <c r="D3" s="216"/>
      <c r="E3" s="216"/>
      <c r="F3" s="216"/>
      <c r="G3" s="216"/>
      <c r="H3" s="216"/>
      <c r="I3" s="216"/>
      <c r="J3" s="216"/>
      <c r="K3" s="245"/>
      <c r="L3" s="216"/>
      <c r="M3" s="216"/>
      <c r="N3" s="216"/>
      <c r="O3" s="216"/>
      <c r="P3" s="216"/>
      <c r="Q3" s="245"/>
      <c r="R3" s="216"/>
      <c r="S3" s="245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350"/>
      <c r="AH3" s="216"/>
      <c r="AI3" s="216"/>
      <c r="AJ3" s="216"/>
      <c r="AK3" s="216"/>
      <c r="AL3" s="216"/>
      <c r="AM3" s="248"/>
    </row>
    <row r="4" spans="1:40" s="217" customFormat="1" ht="15.6" x14ac:dyDescent="0.3">
      <c r="B4" s="250" t="str">
        <f>"AL "&amp;DAY(C8) &amp;" DE "&amp;VLOOKUP(MONTH(C8),Meses!B2:E13,2)&amp;" DE "&amp;YEAR(C8)</f>
        <v>AL 30 DE AGOSTO DE 2026</v>
      </c>
      <c r="D4" s="216"/>
      <c r="E4" s="216"/>
      <c r="F4" s="216"/>
      <c r="G4" s="216"/>
      <c r="H4" s="216"/>
      <c r="I4" s="216"/>
      <c r="J4" s="216"/>
      <c r="K4" s="245"/>
      <c r="L4" s="218"/>
      <c r="M4" s="216"/>
      <c r="N4" s="216"/>
      <c r="O4" s="216"/>
      <c r="P4" s="216"/>
      <c r="Q4" s="245"/>
      <c r="R4" s="216"/>
      <c r="S4" s="245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351"/>
      <c r="AH4" s="218"/>
      <c r="AI4" s="218"/>
      <c r="AJ4" s="218"/>
      <c r="AK4" s="218"/>
      <c r="AL4" s="218"/>
      <c r="AM4" s="248"/>
    </row>
    <row r="5" spans="1:40" x14ac:dyDescent="0.3">
      <c r="L5" s="213"/>
      <c r="T5" s="213" t="s">
        <v>3</v>
      </c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352"/>
      <c r="AH5" s="213"/>
      <c r="AI5" s="213"/>
      <c r="AJ5" s="213"/>
      <c r="AK5" s="213"/>
      <c r="AL5" s="213"/>
    </row>
    <row r="6" spans="1:40" ht="15.6" x14ac:dyDescent="0.3">
      <c r="B6" s="270" t="s">
        <v>4</v>
      </c>
      <c r="C6" s="15" t="s">
        <v>242</v>
      </c>
      <c r="D6" s="214"/>
      <c r="E6" s="214"/>
      <c r="F6" s="214"/>
      <c r="G6" s="214"/>
      <c r="H6" s="214"/>
      <c r="I6" s="214"/>
      <c r="L6" s="215"/>
      <c r="V6" s="2" t="s">
        <v>3</v>
      </c>
    </row>
    <row r="7" spans="1:40" ht="15.6" x14ac:dyDescent="0.3">
      <c r="B7" s="270" t="s">
        <v>5</v>
      </c>
      <c r="C7" s="15" t="s">
        <v>167</v>
      </c>
      <c r="D7" s="214"/>
      <c r="E7" s="214"/>
      <c r="F7" s="214"/>
      <c r="G7" s="214"/>
      <c r="H7" s="214"/>
      <c r="I7" s="214"/>
      <c r="X7" s="2" t="s">
        <v>3</v>
      </c>
    </row>
    <row r="8" spans="1:40" ht="16.2" thickBot="1" x14ac:dyDescent="0.35">
      <c r="B8" s="270" t="s">
        <v>143</v>
      </c>
      <c r="C8" s="208">
        <v>46264</v>
      </c>
    </row>
    <row r="9" spans="1:40" s="29" customFormat="1" ht="18.600000000000001" thickTop="1" x14ac:dyDescent="0.3">
      <c r="A9" s="26"/>
      <c r="B9" s="370"/>
      <c r="C9" s="371" t="s">
        <v>323</v>
      </c>
      <c r="D9" s="372"/>
      <c r="E9" s="373"/>
      <c r="F9" s="372"/>
      <c r="G9" s="373"/>
      <c r="H9" s="372"/>
      <c r="I9" s="374"/>
      <c r="J9" s="345" t="s">
        <v>292</v>
      </c>
      <c r="K9" s="255"/>
      <c r="L9" s="379"/>
      <c r="M9" s="371" t="s">
        <v>324</v>
      </c>
      <c r="N9" s="380"/>
      <c r="O9" s="345" t="s">
        <v>282</v>
      </c>
      <c r="P9" s="255"/>
      <c r="Q9" s="379"/>
      <c r="R9" s="371" t="s">
        <v>293</v>
      </c>
      <c r="S9" s="380"/>
      <c r="T9" s="365" t="s">
        <v>6</v>
      </c>
      <c r="U9" s="256"/>
      <c r="V9" s="256"/>
      <c r="W9" s="340"/>
      <c r="X9" s="259"/>
      <c r="Y9" s="371" t="s">
        <v>326</v>
      </c>
      <c r="Z9" s="372"/>
      <c r="AA9" s="372"/>
      <c r="AB9" s="372"/>
      <c r="AC9" s="372"/>
      <c r="AD9" s="380"/>
      <c r="AE9" s="365" t="s">
        <v>325</v>
      </c>
      <c r="AF9" s="256"/>
      <c r="AG9" s="256"/>
      <c r="AH9" s="340"/>
      <c r="AI9" s="345"/>
      <c r="AJ9" s="256"/>
      <c r="AK9" s="256"/>
      <c r="AL9" s="259"/>
      <c r="AM9" s="363"/>
      <c r="AN9" s="37"/>
    </row>
    <row r="10" spans="1:40" ht="57.6" x14ac:dyDescent="0.3">
      <c r="A10" s="16"/>
      <c r="B10" s="368" t="s">
        <v>7</v>
      </c>
      <c r="C10" s="366" t="s">
        <v>303</v>
      </c>
      <c r="D10" s="367" t="s">
        <v>304</v>
      </c>
      <c r="E10" s="367" t="s">
        <v>305</v>
      </c>
      <c r="F10" s="367" t="s">
        <v>306</v>
      </c>
      <c r="G10" s="367" t="s">
        <v>307</v>
      </c>
      <c r="H10" s="367" t="s">
        <v>308</v>
      </c>
      <c r="I10" s="375" t="s">
        <v>8</v>
      </c>
      <c r="J10" s="364" t="s">
        <v>9</v>
      </c>
      <c r="K10" s="342" t="s">
        <v>10</v>
      </c>
      <c r="L10" s="362" t="s">
        <v>300</v>
      </c>
      <c r="M10" s="366" t="s">
        <v>301</v>
      </c>
      <c r="N10" s="375" t="s">
        <v>302</v>
      </c>
      <c r="O10" s="364" t="s">
        <v>309</v>
      </c>
      <c r="P10" s="341" t="s">
        <v>311</v>
      </c>
      <c r="Q10" s="381" t="s">
        <v>310</v>
      </c>
      <c r="R10" s="366" t="s">
        <v>309</v>
      </c>
      <c r="S10" s="375" t="s">
        <v>327</v>
      </c>
      <c r="T10" s="346" t="s">
        <v>66</v>
      </c>
      <c r="U10" s="341" t="s">
        <v>11</v>
      </c>
      <c r="V10" s="341" t="s">
        <v>12</v>
      </c>
      <c r="W10" s="342" t="s">
        <v>13</v>
      </c>
      <c r="X10" s="362" t="s">
        <v>14</v>
      </c>
      <c r="Y10" s="366" t="s">
        <v>67</v>
      </c>
      <c r="Z10" s="367" t="s">
        <v>312</v>
      </c>
      <c r="AA10" s="367" t="s">
        <v>313</v>
      </c>
      <c r="AB10" s="367" t="s">
        <v>314</v>
      </c>
      <c r="AC10" s="367" t="s">
        <v>315</v>
      </c>
      <c r="AD10" s="375" t="s">
        <v>316</v>
      </c>
      <c r="AE10" s="346" t="s">
        <v>318</v>
      </c>
      <c r="AF10" s="341" t="s">
        <v>317</v>
      </c>
      <c r="AG10" s="341" t="s">
        <v>320</v>
      </c>
      <c r="AH10" s="341" t="s">
        <v>313</v>
      </c>
      <c r="AI10" s="341" t="s">
        <v>319</v>
      </c>
      <c r="AJ10" s="341" t="s">
        <v>91</v>
      </c>
      <c r="AK10" s="342" t="s">
        <v>321</v>
      </c>
      <c r="AL10" s="362" t="s">
        <v>322</v>
      </c>
      <c r="AM10" s="360" t="s">
        <v>15</v>
      </c>
      <c r="AN10" s="39"/>
    </row>
    <row r="11" spans="1:40" ht="30.75" customHeight="1" thickBot="1" x14ac:dyDescent="0.35">
      <c r="A11" s="13"/>
      <c r="B11" s="369" t="s">
        <v>16</v>
      </c>
      <c r="C11" s="376"/>
      <c r="D11" s="377"/>
      <c r="E11" s="377"/>
      <c r="F11" s="377"/>
      <c r="G11" s="377"/>
      <c r="H11" s="377"/>
      <c r="I11" s="378"/>
      <c r="J11" s="359"/>
      <c r="K11" s="344"/>
      <c r="L11" s="348"/>
      <c r="M11" s="376"/>
      <c r="N11" s="378"/>
      <c r="O11" s="359"/>
      <c r="P11" s="343"/>
      <c r="Q11" s="382"/>
      <c r="R11" s="376"/>
      <c r="S11" s="378"/>
      <c r="T11" s="347"/>
      <c r="U11" s="343"/>
      <c r="V11" s="343"/>
      <c r="W11" s="344"/>
      <c r="X11" s="348"/>
      <c r="Y11" s="376"/>
      <c r="Z11" s="377"/>
      <c r="AA11" s="377"/>
      <c r="AB11" s="377"/>
      <c r="AC11" s="377"/>
      <c r="AD11" s="378"/>
      <c r="AE11" s="347"/>
      <c r="AF11" s="343"/>
      <c r="AG11" s="343"/>
      <c r="AH11" s="343"/>
      <c r="AI11" s="343"/>
      <c r="AJ11" s="343"/>
      <c r="AK11" s="344"/>
      <c r="AL11" s="348"/>
      <c r="AM11" s="361" t="s">
        <v>17</v>
      </c>
      <c r="AN11" s="44" t="s">
        <v>18</v>
      </c>
    </row>
    <row r="12" spans="1:40" s="2" customFormat="1" ht="15" thickTop="1" x14ac:dyDescent="0.3">
      <c r="A12" s="10">
        <v>1</v>
      </c>
      <c r="B12" s="1" t="s">
        <v>19</v>
      </c>
      <c r="C12" s="22"/>
      <c r="D12" s="22"/>
      <c r="E12" s="22"/>
      <c r="F12" s="22"/>
      <c r="G12" s="22"/>
      <c r="H12" s="22"/>
      <c r="I12" s="174"/>
      <c r="J12" s="23"/>
      <c r="K12" s="23"/>
      <c r="L12" s="21"/>
      <c r="M12" s="23"/>
      <c r="N12" s="23"/>
      <c r="O12" s="23"/>
      <c r="P12" s="23"/>
      <c r="Q12" s="23"/>
      <c r="R12" s="23"/>
      <c r="S12" s="25"/>
      <c r="T12" s="185"/>
      <c r="U12" s="23"/>
      <c r="V12" s="23"/>
      <c r="W12" s="25"/>
      <c r="X12" s="21"/>
      <c r="Y12" s="24"/>
      <c r="Z12" s="23"/>
      <c r="AA12" s="23"/>
      <c r="AB12" s="25"/>
      <c r="AC12" s="25"/>
      <c r="AD12" s="21"/>
      <c r="AE12" s="185"/>
      <c r="AF12" s="24"/>
      <c r="AG12" s="354"/>
      <c r="AH12" s="23"/>
      <c r="AI12" s="25"/>
      <c r="AJ12" s="23"/>
      <c r="AK12" s="25"/>
      <c r="AL12" s="21"/>
      <c r="AM12" s="40"/>
      <c r="AN12" s="41"/>
    </row>
    <row r="13" spans="1:40" s="2" customFormat="1" x14ac:dyDescent="0.3">
      <c r="A13" s="8">
        <f>+A12+1</f>
        <v>2</v>
      </c>
      <c r="B13" s="4" t="s">
        <v>20</v>
      </c>
      <c r="C13" s="157">
        <f>SUM(C14:C15)</f>
        <v>0</v>
      </c>
      <c r="D13" s="157">
        <f>SUM(D14:D15)</f>
        <v>0</v>
      </c>
      <c r="E13" s="157">
        <f>SUM(E14:E15)</f>
        <v>0</v>
      </c>
      <c r="F13" s="157">
        <f>SUM(F14:F15)</f>
        <v>0</v>
      </c>
      <c r="G13" s="157">
        <f t="shared" ref="G13" si="0">SUM(G14:G15)</f>
        <v>0</v>
      </c>
      <c r="H13" s="157">
        <f t="shared" ref="H13:H46" si="1">+C13+D13+E13-F13-G13</f>
        <v>0</v>
      </c>
      <c r="I13" s="157">
        <f>SUM(I14:I15)</f>
        <v>0</v>
      </c>
      <c r="J13" s="48">
        <f t="shared" ref="J13:K13" si="2">SUM(J14:J15)</f>
        <v>0</v>
      </c>
      <c r="K13" s="49">
        <f t="shared" si="2"/>
        <v>0</v>
      </c>
      <c r="L13" s="50">
        <f>SUM(J13:K13)</f>
        <v>0</v>
      </c>
      <c r="M13" s="48">
        <f t="shared" ref="M13:P13" si="3">SUM(M14:M15)</f>
        <v>0</v>
      </c>
      <c r="N13" s="83">
        <f>+L13-M13</f>
        <v>0</v>
      </c>
      <c r="O13" s="48">
        <f t="shared" si="3"/>
        <v>0</v>
      </c>
      <c r="P13" s="49">
        <f t="shared" si="3"/>
        <v>0</v>
      </c>
      <c r="Q13" s="83">
        <f>+O13-P13</f>
        <v>0</v>
      </c>
      <c r="R13" s="48">
        <f t="shared" ref="R13:S13" si="4">SUM(R14:R15)</f>
        <v>0</v>
      </c>
      <c r="S13" s="49">
        <f t="shared" si="4"/>
        <v>0</v>
      </c>
      <c r="T13" s="186">
        <f t="shared" ref="T13:W13" si="5">SUM(T14:T15)</f>
        <v>0</v>
      </c>
      <c r="U13" s="48">
        <f t="shared" si="5"/>
        <v>0</v>
      </c>
      <c r="V13" s="48">
        <f t="shared" si="5"/>
        <v>0</v>
      </c>
      <c r="W13" s="49">
        <f t="shared" si="5"/>
        <v>0</v>
      </c>
      <c r="X13" s="50">
        <f>+U13+V13-W13</f>
        <v>0</v>
      </c>
      <c r="Y13" s="175">
        <f t="shared" ref="Y13:AC13" si="6">SUM(Y14:Y15)</f>
        <v>0</v>
      </c>
      <c r="Z13" s="48">
        <f t="shared" si="6"/>
        <v>0</v>
      </c>
      <c r="AA13" s="48">
        <f t="shared" si="6"/>
        <v>0</v>
      </c>
      <c r="AB13" s="48">
        <f t="shared" ref="AB13" si="7">SUM(AB14:AB15)</f>
        <v>0</v>
      </c>
      <c r="AC13" s="49">
        <f t="shared" si="6"/>
        <v>0</v>
      </c>
      <c r="AD13" s="50">
        <f>+Z13-AA13+AB13-AC13</f>
        <v>0</v>
      </c>
      <c r="AE13" s="186">
        <f t="shared" ref="AE13" si="8">SUM(AE14:AE15)</f>
        <v>0</v>
      </c>
      <c r="AF13" s="175">
        <f>+AE13-T13+Y13</f>
        <v>0</v>
      </c>
      <c r="AG13" s="385">
        <f>+Z13</f>
        <v>0</v>
      </c>
      <c r="AH13" s="385">
        <f>+AA13</f>
        <v>0</v>
      </c>
      <c r="AI13" s="385">
        <f>+AB13-AC13</f>
        <v>0</v>
      </c>
      <c r="AJ13" s="385">
        <f>+X13</f>
        <v>0</v>
      </c>
      <c r="AK13" s="385">
        <f>+AJ13-AG13</f>
        <v>0</v>
      </c>
      <c r="AL13" s="50">
        <f>+AJ13-AH13</f>
        <v>0</v>
      </c>
      <c r="AM13" s="42" t="str">
        <f t="shared" ref="AM13:AM44" si="9">IF(I13&lt;H13,"Póliza &lt; Asegurados",IF(I13&gt;0,IF(H13=0,"Asegurados sin pólizas",""),""))</f>
        <v/>
      </c>
      <c r="AN13" s="392" t="str">
        <f t="shared" ref="AN13:AN44" si="10">IF(J13&gt;0,IF(H13&lt;1,"Primas sin pólizas",""),IF(H13&gt;0,IF(J13&lt;1,"Pólizas sin primas",""),""))</f>
        <v/>
      </c>
    </row>
    <row r="14" spans="1:40" x14ac:dyDescent="0.3">
      <c r="A14" s="8">
        <f t="shared" ref="A14:A44" si="11">+A13+1</f>
        <v>3</v>
      </c>
      <c r="B14" s="5" t="s">
        <v>64</v>
      </c>
      <c r="C14" s="158"/>
      <c r="D14" s="158"/>
      <c r="E14" s="158"/>
      <c r="F14" s="158"/>
      <c r="G14" s="158"/>
      <c r="H14" s="159">
        <f>+C14+D14+E14-F14-G14</f>
        <v>0</v>
      </c>
      <c r="I14" s="158"/>
      <c r="J14" s="51"/>
      <c r="K14" s="52"/>
      <c r="L14" s="53">
        <f t="shared" ref="L14:L71" si="12">SUM(J14:K14)</f>
        <v>0</v>
      </c>
      <c r="M14" s="51"/>
      <c r="N14" s="75">
        <f t="shared" ref="N14:N71" si="13">+L14-M14</f>
        <v>0</v>
      </c>
      <c r="O14" s="51"/>
      <c r="P14" s="52"/>
      <c r="Q14" s="75">
        <f t="shared" ref="Q14:Q71" si="14">+O14-P14</f>
        <v>0</v>
      </c>
      <c r="R14" s="51"/>
      <c r="S14" s="52"/>
      <c r="T14" s="187"/>
      <c r="U14" s="51"/>
      <c r="V14" s="51"/>
      <c r="W14" s="52"/>
      <c r="X14" s="53">
        <f t="shared" ref="X14:X71" si="15">+U14+V14-W14</f>
        <v>0</v>
      </c>
      <c r="Y14" s="176"/>
      <c r="Z14" s="51"/>
      <c r="AA14" s="51"/>
      <c r="AB14" s="51"/>
      <c r="AC14" s="52"/>
      <c r="AD14" s="53">
        <f t="shared" ref="AD14:AD71" si="16">+Z14-AA14+AB14-AC14</f>
        <v>0</v>
      </c>
      <c r="AE14" s="187"/>
      <c r="AF14" s="289">
        <f t="shared" ref="AF14:AF71" si="17">+AE14-T14+Y14</f>
        <v>0</v>
      </c>
      <c r="AG14" s="386">
        <f t="shared" ref="AG14:AH71" si="18">+Z14</f>
        <v>0</v>
      </c>
      <c r="AH14" s="386">
        <f t="shared" si="18"/>
        <v>0</v>
      </c>
      <c r="AI14" s="386">
        <f t="shared" ref="AI14:AI71" si="19">+AB14-AC14</f>
        <v>0</v>
      </c>
      <c r="AJ14" s="386">
        <f t="shared" ref="AJ14:AJ71" si="20">+X14</f>
        <v>0</v>
      </c>
      <c r="AK14" s="386">
        <f t="shared" ref="AK14:AK71" si="21">+AJ14-AG14</f>
        <v>0</v>
      </c>
      <c r="AL14" s="53">
        <f t="shared" ref="AL14:AL71" si="22">+AJ14-AH14</f>
        <v>0</v>
      </c>
      <c r="AM14" s="42" t="str">
        <f t="shared" si="9"/>
        <v/>
      </c>
      <c r="AN14" s="392" t="str">
        <f t="shared" si="10"/>
        <v/>
      </c>
    </row>
    <row r="15" spans="1:40" x14ac:dyDescent="0.3">
      <c r="A15" s="8">
        <f t="shared" si="11"/>
        <v>4</v>
      </c>
      <c r="B15" s="5" t="s">
        <v>22</v>
      </c>
      <c r="C15" s="158"/>
      <c r="D15" s="158"/>
      <c r="E15" s="158"/>
      <c r="F15" s="158"/>
      <c r="G15" s="158"/>
      <c r="H15" s="159">
        <f>+C15+D15+E15-F15-G15</f>
        <v>0</v>
      </c>
      <c r="I15" s="158"/>
      <c r="J15" s="51"/>
      <c r="K15" s="52"/>
      <c r="L15" s="53">
        <f t="shared" si="12"/>
        <v>0</v>
      </c>
      <c r="M15" s="51"/>
      <c r="N15" s="75">
        <f t="shared" si="13"/>
        <v>0</v>
      </c>
      <c r="O15" s="51"/>
      <c r="P15" s="52"/>
      <c r="Q15" s="75">
        <f t="shared" si="14"/>
        <v>0</v>
      </c>
      <c r="R15" s="51"/>
      <c r="S15" s="52"/>
      <c r="T15" s="187"/>
      <c r="U15" s="51"/>
      <c r="V15" s="51"/>
      <c r="W15" s="52"/>
      <c r="X15" s="53">
        <f t="shared" si="15"/>
        <v>0</v>
      </c>
      <c r="Y15" s="176"/>
      <c r="Z15" s="51"/>
      <c r="AA15" s="51"/>
      <c r="AB15" s="51"/>
      <c r="AC15" s="52"/>
      <c r="AD15" s="53">
        <f t="shared" si="16"/>
        <v>0</v>
      </c>
      <c r="AE15" s="187"/>
      <c r="AF15" s="289">
        <f t="shared" si="17"/>
        <v>0</v>
      </c>
      <c r="AG15" s="386">
        <f t="shared" si="18"/>
        <v>0</v>
      </c>
      <c r="AH15" s="386">
        <f t="shared" si="18"/>
        <v>0</v>
      </c>
      <c r="AI15" s="386">
        <f t="shared" si="19"/>
        <v>0</v>
      </c>
      <c r="AJ15" s="386">
        <f t="shared" si="20"/>
        <v>0</v>
      </c>
      <c r="AK15" s="386">
        <f t="shared" si="21"/>
        <v>0</v>
      </c>
      <c r="AL15" s="53">
        <f t="shared" si="22"/>
        <v>0</v>
      </c>
      <c r="AM15" s="42" t="str">
        <f t="shared" si="9"/>
        <v/>
      </c>
      <c r="AN15" s="392" t="str">
        <f t="shared" si="10"/>
        <v/>
      </c>
    </row>
    <row r="16" spans="1:40" s="2" customFormat="1" x14ac:dyDescent="0.3">
      <c r="A16" s="8">
        <f t="shared" si="11"/>
        <v>5</v>
      </c>
      <c r="B16" s="4" t="s">
        <v>23</v>
      </c>
      <c r="C16" s="157">
        <f>SUM(C17:C19)</f>
        <v>0</v>
      </c>
      <c r="D16" s="157">
        <f t="shared" ref="D16:I16" si="23">SUM(D17:D19)</f>
        <v>0</v>
      </c>
      <c r="E16" s="157">
        <f t="shared" si="23"/>
        <v>0</v>
      </c>
      <c r="F16" s="157">
        <f t="shared" si="23"/>
        <v>0</v>
      </c>
      <c r="G16" s="157">
        <f t="shared" si="23"/>
        <v>0</v>
      </c>
      <c r="H16" s="157">
        <f t="shared" si="1"/>
        <v>0</v>
      </c>
      <c r="I16" s="157">
        <f t="shared" si="23"/>
        <v>0</v>
      </c>
      <c r="J16" s="48">
        <f t="shared" ref="J16:K16" si="24">SUM(J17:J19)</f>
        <v>0</v>
      </c>
      <c r="K16" s="49">
        <f t="shared" si="24"/>
        <v>0</v>
      </c>
      <c r="L16" s="50">
        <f t="shared" si="12"/>
        <v>0</v>
      </c>
      <c r="M16" s="48">
        <f t="shared" ref="M16:P16" si="25">SUM(M17:M19)</f>
        <v>0</v>
      </c>
      <c r="N16" s="83">
        <f t="shared" si="13"/>
        <v>0</v>
      </c>
      <c r="O16" s="48">
        <f t="shared" si="25"/>
        <v>0</v>
      </c>
      <c r="P16" s="49">
        <f t="shared" si="25"/>
        <v>0</v>
      </c>
      <c r="Q16" s="83">
        <f t="shared" si="14"/>
        <v>0</v>
      </c>
      <c r="R16" s="48">
        <f t="shared" ref="R16:S16" si="26">SUM(R17:R19)</f>
        <v>0</v>
      </c>
      <c r="S16" s="49">
        <f t="shared" si="26"/>
        <v>0</v>
      </c>
      <c r="T16" s="186">
        <f t="shared" ref="T16:W16" si="27">SUM(T17:T19)</f>
        <v>0</v>
      </c>
      <c r="U16" s="48">
        <f t="shared" si="27"/>
        <v>0</v>
      </c>
      <c r="V16" s="48">
        <f t="shared" si="27"/>
        <v>0</v>
      </c>
      <c r="W16" s="49">
        <f t="shared" si="27"/>
        <v>0</v>
      </c>
      <c r="X16" s="50">
        <f t="shared" si="15"/>
        <v>0</v>
      </c>
      <c r="Y16" s="175">
        <f t="shared" ref="Y16:AC16" si="28">SUM(Y17:Y19)</f>
        <v>0</v>
      </c>
      <c r="Z16" s="48">
        <f t="shared" si="28"/>
        <v>0</v>
      </c>
      <c r="AA16" s="48">
        <f t="shared" si="28"/>
        <v>0</v>
      </c>
      <c r="AB16" s="48">
        <f t="shared" ref="AB16" si="29">SUM(AB17:AB19)</f>
        <v>0</v>
      </c>
      <c r="AC16" s="49">
        <f t="shared" si="28"/>
        <v>0</v>
      </c>
      <c r="AD16" s="50">
        <f t="shared" si="16"/>
        <v>0</v>
      </c>
      <c r="AE16" s="186">
        <f t="shared" ref="AE16" si="30">SUM(AE17:AE19)</f>
        <v>0</v>
      </c>
      <c r="AF16" s="175">
        <f t="shared" si="17"/>
        <v>0</v>
      </c>
      <c r="AG16" s="385">
        <f t="shared" si="18"/>
        <v>0</v>
      </c>
      <c r="AH16" s="385">
        <f t="shared" si="18"/>
        <v>0</v>
      </c>
      <c r="AI16" s="385">
        <f t="shared" si="19"/>
        <v>0</v>
      </c>
      <c r="AJ16" s="385">
        <f t="shared" si="20"/>
        <v>0</v>
      </c>
      <c r="AK16" s="385">
        <f t="shared" si="21"/>
        <v>0</v>
      </c>
      <c r="AL16" s="50">
        <f t="shared" si="22"/>
        <v>0</v>
      </c>
      <c r="AM16" s="42" t="str">
        <f t="shared" si="9"/>
        <v/>
      </c>
      <c r="AN16" s="392" t="str">
        <f t="shared" si="10"/>
        <v/>
      </c>
    </row>
    <row r="17" spans="1:40" x14ac:dyDescent="0.3">
      <c r="A17" s="8">
        <f t="shared" si="11"/>
        <v>6</v>
      </c>
      <c r="B17" s="5" t="s">
        <v>24</v>
      </c>
      <c r="C17" s="158"/>
      <c r="D17" s="158"/>
      <c r="E17" s="158"/>
      <c r="F17" s="158"/>
      <c r="G17" s="158"/>
      <c r="H17" s="159">
        <f t="shared" si="1"/>
        <v>0</v>
      </c>
      <c r="I17" s="158"/>
      <c r="J17" s="51"/>
      <c r="K17" s="52"/>
      <c r="L17" s="53">
        <f t="shared" si="12"/>
        <v>0</v>
      </c>
      <c r="M17" s="51"/>
      <c r="N17" s="75">
        <f t="shared" si="13"/>
        <v>0</v>
      </c>
      <c r="O17" s="51"/>
      <c r="P17" s="52"/>
      <c r="Q17" s="75">
        <f t="shared" si="14"/>
        <v>0</v>
      </c>
      <c r="R17" s="51"/>
      <c r="S17" s="52"/>
      <c r="T17" s="187"/>
      <c r="U17" s="51"/>
      <c r="V17" s="51"/>
      <c r="W17" s="52"/>
      <c r="X17" s="53">
        <f t="shared" si="15"/>
        <v>0</v>
      </c>
      <c r="Y17" s="176"/>
      <c r="Z17" s="51"/>
      <c r="AA17" s="51"/>
      <c r="AB17" s="51"/>
      <c r="AC17" s="52"/>
      <c r="AD17" s="53">
        <f t="shared" si="16"/>
        <v>0</v>
      </c>
      <c r="AE17" s="187"/>
      <c r="AF17" s="289">
        <f t="shared" si="17"/>
        <v>0</v>
      </c>
      <c r="AG17" s="386">
        <f t="shared" si="18"/>
        <v>0</v>
      </c>
      <c r="AH17" s="386">
        <f t="shared" si="18"/>
        <v>0</v>
      </c>
      <c r="AI17" s="386">
        <f t="shared" si="19"/>
        <v>0</v>
      </c>
      <c r="AJ17" s="386">
        <f t="shared" si="20"/>
        <v>0</v>
      </c>
      <c r="AK17" s="386">
        <f t="shared" si="21"/>
        <v>0</v>
      </c>
      <c r="AL17" s="53">
        <f t="shared" si="22"/>
        <v>0</v>
      </c>
      <c r="AM17" s="42" t="str">
        <f t="shared" si="9"/>
        <v/>
      </c>
      <c r="AN17" s="392" t="str">
        <f t="shared" si="10"/>
        <v/>
      </c>
    </row>
    <row r="18" spans="1:40" x14ac:dyDescent="0.3">
      <c r="A18" s="8">
        <f t="shared" si="11"/>
        <v>7</v>
      </c>
      <c r="B18" s="5" t="s">
        <v>25</v>
      </c>
      <c r="C18" s="158"/>
      <c r="D18" s="158"/>
      <c r="E18" s="158"/>
      <c r="F18" s="158"/>
      <c r="G18" s="158"/>
      <c r="H18" s="159">
        <f t="shared" si="1"/>
        <v>0</v>
      </c>
      <c r="I18" s="158"/>
      <c r="J18" s="51"/>
      <c r="K18" s="52"/>
      <c r="L18" s="53">
        <f t="shared" si="12"/>
        <v>0</v>
      </c>
      <c r="M18" s="51"/>
      <c r="N18" s="75">
        <f t="shared" si="13"/>
        <v>0</v>
      </c>
      <c r="O18" s="51"/>
      <c r="P18" s="52"/>
      <c r="Q18" s="75">
        <f t="shared" si="14"/>
        <v>0</v>
      </c>
      <c r="R18" s="51"/>
      <c r="S18" s="52"/>
      <c r="T18" s="187"/>
      <c r="U18" s="51"/>
      <c r="V18" s="51"/>
      <c r="W18" s="52"/>
      <c r="X18" s="53">
        <f t="shared" si="15"/>
        <v>0</v>
      </c>
      <c r="Y18" s="176"/>
      <c r="Z18" s="51"/>
      <c r="AA18" s="51"/>
      <c r="AB18" s="51"/>
      <c r="AC18" s="52"/>
      <c r="AD18" s="53">
        <f t="shared" si="16"/>
        <v>0</v>
      </c>
      <c r="AE18" s="187"/>
      <c r="AF18" s="289">
        <f t="shared" si="17"/>
        <v>0</v>
      </c>
      <c r="AG18" s="386">
        <f t="shared" si="18"/>
        <v>0</v>
      </c>
      <c r="AH18" s="386">
        <f t="shared" si="18"/>
        <v>0</v>
      </c>
      <c r="AI18" s="386">
        <f t="shared" si="19"/>
        <v>0</v>
      </c>
      <c r="AJ18" s="386">
        <f t="shared" si="20"/>
        <v>0</v>
      </c>
      <c r="AK18" s="386">
        <f t="shared" si="21"/>
        <v>0</v>
      </c>
      <c r="AL18" s="53">
        <f t="shared" si="22"/>
        <v>0</v>
      </c>
      <c r="AM18" s="42" t="str">
        <f t="shared" si="9"/>
        <v/>
      </c>
      <c r="AN18" s="392" t="str">
        <f t="shared" si="10"/>
        <v/>
      </c>
    </row>
    <row r="19" spans="1:40" x14ac:dyDescent="0.3">
      <c r="A19" s="8">
        <f t="shared" si="11"/>
        <v>8</v>
      </c>
      <c r="B19" s="5" t="s">
        <v>26</v>
      </c>
      <c r="C19" s="158"/>
      <c r="D19" s="158"/>
      <c r="E19" s="158"/>
      <c r="F19" s="158"/>
      <c r="G19" s="158"/>
      <c r="H19" s="159">
        <f t="shared" si="1"/>
        <v>0</v>
      </c>
      <c r="I19" s="158"/>
      <c r="J19" s="51"/>
      <c r="K19" s="52"/>
      <c r="L19" s="53">
        <f t="shared" si="12"/>
        <v>0</v>
      </c>
      <c r="M19" s="51"/>
      <c r="N19" s="75">
        <f t="shared" si="13"/>
        <v>0</v>
      </c>
      <c r="O19" s="51"/>
      <c r="P19" s="52"/>
      <c r="Q19" s="75">
        <f t="shared" si="14"/>
        <v>0</v>
      </c>
      <c r="R19" s="51"/>
      <c r="S19" s="52"/>
      <c r="T19" s="187"/>
      <c r="U19" s="51"/>
      <c r="V19" s="51"/>
      <c r="W19" s="52"/>
      <c r="X19" s="53">
        <f t="shared" si="15"/>
        <v>0</v>
      </c>
      <c r="Y19" s="176"/>
      <c r="Z19" s="51"/>
      <c r="AA19" s="51"/>
      <c r="AB19" s="51"/>
      <c r="AC19" s="52"/>
      <c r="AD19" s="53">
        <f t="shared" si="16"/>
        <v>0</v>
      </c>
      <c r="AE19" s="187"/>
      <c r="AF19" s="289">
        <f t="shared" si="17"/>
        <v>0</v>
      </c>
      <c r="AG19" s="386">
        <f t="shared" si="18"/>
        <v>0</v>
      </c>
      <c r="AH19" s="386">
        <f t="shared" si="18"/>
        <v>0</v>
      </c>
      <c r="AI19" s="386">
        <f t="shared" si="19"/>
        <v>0</v>
      </c>
      <c r="AJ19" s="386">
        <f t="shared" si="20"/>
        <v>0</v>
      </c>
      <c r="AK19" s="386">
        <f t="shared" si="21"/>
        <v>0</v>
      </c>
      <c r="AL19" s="53">
        <f t="shared" si="22"/>
        <v>0</v>
      </c>
      <c r="AM19" s="42" t="str">
        <f t="shared" si="9"/>
        <v/>
      </c>
      <c r="AN19" s="392" t="str">
        <f t="shared" si="10"/>
        <v/>
      </c>
    </row>
    <row r="20" spans="1:40" s="2" customFormat="1" x14ac:dyDescent="0.3">
      <c r="A20" s="8">
        <f t="shared" si="11"/>
        <v>9</v>
      </c>
      <c r="B20" s="4" t="s">
        <v>27</v>
      </c>
      <c r="C20" s="157">
        <f>SUM(C21:C22)</f>
        <v>0</v>
      </c>
      <c r="D20" s="157">
        <f t="shared" ref="D20:I20" si="31">SUM(D21:D22)</f>
        <v>0</v>
      </c>
      <c r="E20" s="157">
        <f t="shared" si="31"/>
        <v>0</v>
      </c>
      <c r="F20" s="157">
        <f t="shared" si="31"/>
        <v>0</v>
      </c>
      <c r="G20" s="157">
        <f t="shared" si="31"/>
        <v>0</v>
      </c>
      <c r="H20" s="157">
        <f t="shared" si="1"/>
        <v>0</v>
      </c>
      <c r="I20" s="157">
        <f t="shared" si="31"/>
        <v>0</v>
      </c>
      <c r="J20" s="48">
        <f t="shared" ref="J20:K20" si="32">SUM(J21:J22)</f>
        <v>0</v>
      </c>
      <c r="K20" s="49">
        <f t="shared" si="32"/>
        <v>0</v>
      </c>
      <c r="L20" s="50">
        <f t="shared" si="12"/>
        <v>0</v>
      </c>
      <c r="M20" s="48">
        <f t="shared" ref="M20:P20" si="33">SUM(M21:M22)</f>
        <v>0</v>
      </c>
      <c r="N20" s="83">
        <f t="shared" si="13"/>
        <v>0</v>
      </c>
      <c r="O20" s="48">
        <f t="shared" si="33"/>
        <v>0</v>
      </c>
      <c r="P20" s="49">
        <f t="shared" si="33"/>
        <v>0</v>
      </c>
      <c r="Q20" s="83">
        <f t="shared" si="14"/>
        <v>0</v>
      </c>
      <c r="R20" s="48">
        <f t="shared" ref="R20:S20" si="34">SUM(R21:R22)</f>
        <v>0</v>
      </c>
      <c r="S20" s="49">
        <f t="shared" si="34"/>
        <v>0</v>
      </c>
      <c r="T20" s="186">
        <f t="shared" ref="T20:W20" si="35">SUM(T21:T22)</f>
        <v>0</v>
      </c>
      <c r="U20" s="48">
        <f t="shared" si="35"/>
        <v>0</v>
      </c>
      <c r="V20" s="48">
        <f t="shared" si="35"/>
        <v>0</v>
      </c>
      <c r="W20" s="49">
        <f t="shared" si="35"/>
        <v>0</v>
      </c>
      <c r="X20" s="50">
        <f t="shared" si="15"/>
        <v>0</v>
      </c>
      <c r="Y20" s="175">
        <f t="shared" ref="Y20:AC20" si="36">SUM(Y21:Y22)</f>
        <v>0</v>
      </c>
      <c r="Z20" s="48">
        <f t="shared" si="36"/>
        <v>0</v>
      </c>
      <c r="AA20" s="48">
        <f t="shared" si="36"/>
        <v>0</v>
      </c>
      <c r="AB20" s="48">
        <f t="shared" ref="AB20" si="37">SUM(AB21:AB22)</f>
        <v>0</v>
      </c>
      <c r="AC20" s="49">
        <f t="shared" si="36"/>
        <v>0</v>
      </c>
      <c r="AD20" s="50">
        <f t="shared" si="16"/>
        <v>0</v>
      </c>
      <c r="AE20" s="186">
        <f t="shared" ref="AE20" si="38">SUM(AE21:AE22)</f>
        <v>0</v>
      </c>
      <c r="AF20" s="175">
        <f t="shared" si="17"/>
        <v>0</v>
      </c>
      <c r="AG20" s="385">
        <f t="shared" si="18"/>
        <v>0</v>
      </c>
      <c r="AH20" s="385">
        <f t="shared" si="18"/>
        <v>0</v>
      </c>
      <c r="AI20" s="385">
        <f t="shared" si="19"/>
        <v>0</v>
      </c>
      <c r="AJ20" s="385">
        <f t="shared" si="20"/>
        <v>0</v>
      </c>
      <c r="AK20" s="385">
        <f t="shared" si="21"/>
        <v>0</v>
      </c>
      <c r="AL20" s="50">
        <f t="shared" si="22"/>
        <v>0</v>
      </c>
      <c r="AM20" s="42" t="str">
        <f t="shared" si="9"/>
        <v/>
      </c>
      <c r="AN20" s="392" t="str">
        <f t="shared" si="10"/>
        <v/>
      </c>
    </row>
    <row r="21" spans="1:40" x14ac:dyDescent="0.3">
      <c r="A21" s="8">
        <f t="shared" si="11"/>
        <v>10</v>
      </c>
      <c r="B21" s="5" t="s">
        <v>24</v>
      </c>
      <c r="C21" s="158"/>
      <c r="D21" s="158"/>
      <c r="E21" s="158"/>
      <c r="F21" s="158"/>
      <c r="G21" s="158"/>
      <c r="H21" s="159">
        <f t="shared" si="1"/>
        <v>0</v>
      </c>
      <c r="I21" s="158"/>
      <c r="J21" s="51"/>
      <c r="K21" s="52"/>
      <c r="L21" s="53">
        <f t="shared" si="12"/>
        <v>0</v>
      </c>
      <c r="M21" s="51"/>
      <c r="N21" s="75">
        <f t="shared" si="13"/>
        <v>0</v>
      </c>
      <c r="O21" s="51"/>
      <c r="P21" s="52"/>
      <c r="Q21" s="75">
        <f t="shared" si="14"/>
        <v>0</v>
      </c>
      <c r="R21" s="51"/>
      <c r="S21" s="52"/>
      <c r="T21" s="187"/>
      <c r="U21" s="51"/>
      <c r="V21" s="51"/>
      <c r="W21" s="52"/>
      <c r="X21" s="53">
        <f t="shared" si="15"/>
        <v>0</v>
      </c>
      <c r="Y21" s="176"/>
      <c r="Z21" s="51"/>
      <c r="AA21" s="51"/>
      <c r="AB21" s="51"/>
      <c r="AC21" s="52"/>
      <c r="AD21" s="53">
        <f t="shared" si="16"/>
        <v>0</v>
      </c>
      <c r="AE21" s="187"/>
      <c r="AF21" s="289">
        <f t="shared" si="17"/>
        <v>0</v>
      </c>
      <c r="AG21" s="386">
        <f t="shared" si="18"/>
        <v>0</v>
      </c>
      <c r="AH21" s="386">
        <f t="shared" si="18"/>
        <v>0</v>
      </c>
      <c r="AI21" s="386">
        <f t="shared" si="19"/>
        <v>0</v>
      </c>
      <c r="AJ21" s="386">
        <f t="shared" si="20"/>
        <v>0</v>
      </c>
      <c r="AK21" s="386">
        <f t="shared" si="21"/>
        <v>0</v>
      </c>
      <c r="AL21" s="53">
        <f t="shared" si="22"/>
        <v>0</v>
      </c>
      <c r="AM21" s="42" t="str">
        <f t="shared" si="9"/>
        <v/>
      </c>
      <c r="AN21" s="392" t="str">
        <f t="shared" si="10"/>
        <v/>
      </c>
    </row>
    <row r="22" spans="1:40" x14ac:dyDescent="0.3">
      <c r="A22" s="8">
        <f t="shared" si="11"/>
        <v>11</v>
      </c>
      <c r="B22" s="5" t="s">
        <v>25</v>
      </c>
      <c r="C22" s="158"/>
      <c r="D22" s="158"/>
      <c r="E22" s="158"/>
      <c r="F22" s="158"/>
      <c r="G22" s="158"/>
      <c r="H22" s="159">
        <f t="shared" si="1"/>
        <v>0</v>
      </c>
      <c r="I22" s="158"/>
      <c r="J22" s="51"/>
      <c r="K22" s="52"/>
      <c r="L22" s="53">
        <f t="shared" si="12"/>
        <v>0</v>
      </c>
      <c r="M22" s="51"/>
      <c r="N22" s="75">
        <f t="shared" si="13"/>
        <v>0</v>
      </c>
      <c r="O22" s="51"/>
      <c r="P22" s="52"/>
      <c r="Q22" s="75">
        <f t="shared" si="14"/>
        <v>0</v>
      </c>
      <c r="R22" s="51"/>
      <c r="S22" s="52"/>
      <c r="T22" s="187"/>
      <c r="U22" s="51"/>
      <c r="V22" s="51"/>
      <c r="W22" s="52"/>
      <c r="X22" s="53">
        <f t="shared" si="15"/>
        <v>0</v>
      </c>
      <c r="Y22" s="176"/>
      <c r="Z22" s="51"/>
      <c r="AA22" s="51"/>
      <c r="AB22" s="51"/>
      <c r="AC22" s="52"/>
      <c r="AD22" s="53">
        <f t="shared" si="16"/>
        <v>0</v>
      </c>
      <c r="AE22" s="187"/>
      <c r="AF22" s="289">
        <f t="shared" si="17"/>
        <v>0</v>
      </c>
      <c r="AG22" s="386">
        <f t="shared" si="18"/>
        <v>0</v>
      </c>
      <c r="AH22" s="386">
        <f t="shared" si="18"/>
        <v>0</v>
      </c>
      <c r="AI22" s="386">
        <f t="shared" si="19"/>
        <v>0</v>
      </c>
      <c r="AJ22" s="386">
        <f t="shared" si="20"/>
        <v>0</v>
      </c>
      <c r="AK22" s="386">
        <f t="shared" si="21"/>
        <v>0</v>
      </c>
      <c r="AL22" s="53">
        <f t="shared" si="22"/>
        <v>0</v>
      </c>
      <c r="AM22" s="42" t="str">
        <f t="shared" si="9"/>
        <v/>
      </c>
      <c r="AN22" s="392" t="str">
        <f t="shared" si="10"/>
        <v/>
      </c>
    </row>
    <row r="23" spans="1:40" s="2" customFormat="1" x14ac:dyDescent="0.3">
      <c r="A23" s="8">
        <f t="shared" si="11"/>
        <v>12</v>
      </c>
      <c r="B23" s="4" t="s">
        <v>28</v>
      </c>
      <c r="C23" s="157">
        <f>SUM(C24:C25)</f>
        <v>0</v>
      </c>
      <c r="D23" s="157">
        <f t="shared" ref="D23:I23" si="39">SUM(D24:D25)</f>
        <v>0</v>
      </c>
      <c r="E23" s="157">
        <f t="shared" si="39"/>
        <v>0</v>
      </c>
      <c r="F23" s="157">
        <f t="shared" si="39"/>
        <v>0</v>
      </c>
      <c r="G23" s="157">
        <f t="shared" si="39"/>
        <v>0</v>
      </c>
      <c r="H23" s="157">
        <f t="shared" si="1"/>
        <v>0</v>
      </c>
      <c r="I23" s="157">
        <f t="shared" si="39"/>
        <v>0</v>
      </c>
      <c r="J23" s="48">
        <f t="shared" ref="J23:K23" si="40">SUM(J24:J25)</f>
        <v>0</v>
      </c>
      <c r="K23" s="49">
        <f t="shared" si="40"/>
        <v>0</v>
      </c>
      <c r="L23" s="50">
        <f t="shared" ref="L23" si="41">SUM(J23:K23)</f>
        <v>0</v>
      </c>
      <c r="M23" s="48">
        <f t="shared" ref="M23:P23" si="42">SUM(M24:M25)</f>
        <v>0</v>
      </c>
      <c r="N23" s="83">
        <f t="shared" si="13"/>
        <v>0</v>
      </c>
      <c r="O23" s="48">
        <f t="shared" si="42"/>
        <v>0</v>
      </c>
      <c r="P23" s="49">
        <f t="shared" si="42"/>
        <v>0</v>
      </c>
      <c r="Q23" s="83">
        <f t="shared" si="14"/>
        <v>0</v>
      </c>
      <c r="R23" s="48">
        <f t="shared" ref="R23:S23" si="43">SUM(R24:R25)</f>
        <v>0</v>
      </c>
      <c r="S23" s="49">
        <f t="shared" si="43"/>
        <v>0</v>
      </c>
      <c r="T23" s="186">
        <f t="shared" ref="T23:W23" si="44">SUM(T24:T25)</f>
        <v>0</v>
      </c>
      <c r="U23" s="48">
        <f t="shared" si="44"/>
        <v>0</v>
      </c>
      <c r="V23" s="48">
        <f t="shared" si="44"/>
        <v>0</v>
      </c>
      <c r="W23" s="49">
        <f t="shared" si="44"/>
        <v>0</v>
      </c>
      <c r="X23" s="50">
        <f t="shared" si="15"/>
        <v>0</v>
      </c>
      <c r="Y23" s="175">
        <f t="shared" ref="Y23:AC23" si="45">SUM(Y24:Y25)</f>
        <v>0</v>
      </c>
      <c r="Z23" s="48">
        <f t="shared" si="45"/>
        <v>0</v>
      </c>
      <c r="AA23" s="48">
        <f t="shared" si="45"/>
        <v>0</v>
      </c>
      <c r="AB23" s="48">
        <f t="shared" ref="AB23" si="46">SUM(AB24:AB25)</f>
        <v>0</v>
      </c>
      <c r="AC23" s="49">
        <f t="shared" si="45"/>
        <v>0</v>
      </c>
      <c r="AD23" s="50">
        <f t="shared" si="16"/>
        <v>0</v>
      </c>
      <c r="AE23" s="186">
        <f t="shared" ref="AE23" si="47">SUM(AE24:AE25)</f>
        <v>0</v>
      </c>
      <c r="AF23" s="175">
        <f t="shared" si="17"/>
        <v>0</v>
      </c>
      <c r="AG23" s="385">
        <f t="shared" si="18"/>
        <v>0</v>
      </c>
      <c r="AH23" s="385">
        <f t="shared" si="18"/>
        <v>0</v>
      </c>
      <c r="AI23" s="385">
        <f t="shared" si="19"/>
        <v>0</v>
      </c>
      <c r="AJ23" s="385">
        <f t="shared" si="20"/>
        <v>0</v>
      </c>
      <c r="AK23" s="385">
        <f t="shared" si="21"/>
        <v>0</v>
      </c>
      <c r="AL23" s="50">
        <f t="shared" si="22"/>
        <v>0</v>
      </c>
      <c r="AM23" s="42" t="str">
        <f t="shared" si="9"/>
        <v/>
      </c>
      <c r="AN23" s="392" t="str">
        <f t="shared" si="10"/>
        <v/>
      </c>
    </row>
    <row r="24" spans="1:40" s="2" customFormat="1" x14ac:dyDescent="0.3">
      <c r="A24" s="8">
        <f t="shared" si="11"/>
        <v>13</v>
      </c>
      <c r="B24" s="5" t="s">
        <v>63</v>
      </c>
      <c r="C24" s="158"/>
      <c r="D24" s="158"/>
      <c r="E24" s="158"/>
      <c r="F24" s="158"/>
      <c r="G24" s="158"/>
      <c r="H24" s="159">
        <f t="shared" si="1"/>
        <v>0</v>
      </c>
      <c r="I24" s="158"/>
      <c r="J24" s="180"/>
      <c r="K24" s="181"/>
      <c r="L24" s="182">
        <f t="shared" si="12"/>
        <v>0</v>
      </c>
      <c r="M24" s="180"/>
      <c r="N24" s="183">
        <f t="shared" si="13"/>
        <v>0</v>
      </c>
      <c r="O24" s="180"/>
      <c r="P24" s="181"/>
      <c r="Q24" s="183">
        <f t="shared" si="14"/>
        <v>0</v>
      </c>
      <c r="R24" s="180"/>
      <c r="S24" s="181"/>
      <c r="T24" s="187"/>
      <c r="U24" s="180"/>
      <c r="V24" s="180"/>
      <c r="W24" s="181"/>
      <c r="X24" s="182">
        <f t="shared" si="15"/>
        <v>0</v>
      </c>
      <c r="Y24" s="176"/>
      <c r="Z24" s="180"/>
      <c r="AA24" s="180"/>
      <c r="AB24" s="180"/>
      <c r="AC24" s="181"/>
      <c r="AD24" s="182">
        <f t="shared" si="16"/>
        <v>0</v>
      </c>
      <c r="AE24" s="187"/>
      <c r="AF24" s="289">
        <f t="shared" si="17"/>
        <v>0</v>
      </c>
      <c r="AG24" s="386">
        <f t="shared" si="18"/>
        <v>0</v>
      </c>
      <c r="AH24" s="386">
        <f t="shared" si="18"/>
        <v>0</v>
      </c>
      <c r="AI24" s="386">
        <f t="shared" si="19"/>
        <v>0</v>
      </c>
      <c r="AJ24" s="386">
        <f t="shared" si="20"/>
        <v>0</v>
      </c>
      <c r="AK24" s="386">
        <f t="shared" si="21"/>
        <v>0</v>
      </c>
      <c r="AL24" s="182">
        <f t="shared" si="22"/>
        <v>0</v>
      </c>
      <c r="AM24" s="42" t="str">
        <f t="shared" si="9"/>
        <v/>
      </c>
      <c r="AN24" s="392" t="str">
        <f t="shared" si="10"/>
        <v/>
      </c>
    </row>
    <row r="25" spans="1:40" s="2" customFormat="1" x14ac:dyDescent="0.3">
      <c r="A25" s="8">
        <f t="shared" si="11"/>
        <v>14</v>
      </c>
      <c r="B25" s="5" t="s">
        <v>112</v>
      </c>
      <c r="C25" s="158"/>
      <c r="D25" s="158"/>
      <c r="E25" s="158"/>
      <c r="F25" s="158"/>
      <c r="G25" s="158"/>
      <c r="H25" s="159">
        <f t="shared" si="1"/>
        <v>0</v>
      </c>
      <c r="I25" s="158"/>
      <c r="J25" s="180"/>
      <c r="K25" s="181"/>
      <c r="L25" s="182">
        <f t="shared" si="12"/>
        <v>0</v>
      </c>
      <c r="M25" s="180"/>
      <c r="N25" s="183">
        <f t="shared" si="13"/>
        <v>0</v>
      </c>
      <c r="O25" s="180"/>
      <c r="P25" s="181"/>
      <c r="Q25" s="183">
        <f t="shared" si="14"/>
        <v>0</v>
      </c>
      <c r="R25" s="180"/>
      <c r="S25" s="181"/>
      <c r="T25" s="187"/>
      <c r="U25" s="180"/>
      <c r="V25" s="180"/>
      <c r="W25" s="181"/>
      <c r="X25" s="182">
        <f t="shared" si="15"/>
        <v>0</v>
      </c>
      <c r="Y25" s="176"/>
      <c r="Z25" s="180"/>
      <c r="AA25" s="180"/>
      <c r="AB25" s="180"/>
      <c r="AC25" s="181"/>
      <c r="AD25" s="182">
        <f t="shared" si="16"/>
        <v>0</v>
      </c>
      <c r="AE25" s="187"/>
      <c r="AF25" s="289">
        <f t="shared" si="17"/>
        <v>0</v>
      </c>
      <c r="AG25" s="386">
        <f t="shared" si="18"/>
        <v>0</v>
      </c>
      <c r="AH25" s="386">
        <f t="shared" si="18"/>
        <v>0</v>
      </c>
      <c r="AI25" s="386">
        <f t="shared" si="19"/>
        <v>0</v>
      </c>
      <c r="AJ25" s="386">
        <f t="shared" si="20"/>
        <v>0</v>
      </c>
      <c r="AK25" s="386">
        <f t="shared" si="21"/>
        <v>0</v>
      </c>
      <c r="AL25" s="182">
        <f t="shared" si="22"/>
        <v>0</v>
      </c>
      <c r="AM25" s="42" t="str">
        <f t="shared" si="9"/>
        <v/>
      </c>
      <c r="AN25" s="392" t="str">
        <f t="shared" si="10"/>
        <v/>
      </c>
    </row>
    <row r="26" spans="1:40" s="2" customFormat="1" x14ac:dyDescent="0.3">
      <c r="A26" s="8">
        <v>15</v>
      </c>
      <c r="B26" s="4" t="s">
        <v>29</v>
      </c>
      <c r="C26" s="157">
        <f>SUM(C27:C29)</f>
        <v>0</v>
      </c>
      <c r="D26" s="157">
        <f t="shared" ref="D26:I26" si="48">SUM(D27:D29)</f>
        <v>0</v>
      </c>
      <c r="E26" s="157">
        <f t="shared" si="48"/>
        <v>0</v>
      </c>
      <c r="F26" s="157">
        <f t="shared" si="48"/>
        <v>0</v>
      </c>
      <c r="G26" s="157">
        <f t="shared" si="48"/>
        <v>0</v>
      </c>
      <c r="H26" s="157">
        <f t="shared" si="1"/>
        <v>0</v>
      </c>
      <c r="I26" s="157">
        <f t="shared" si="48"/>
        <v>0</v>
      </c>
      <c r="J26" s="48">
        <f t="shared" ref="J26:K26" si="49">SUM(J27:J29)</f>
        <v>0</v>
      </c>
      <c r="K26" s="49">
        <f t="shared" si="49"/>
        <v>0</v>
      </c>
      <c r="L26" s="50">
        <f t="shared" si="12"/>
        <v>0</v>
      </c>
      <c r="M26" s="48">
        <f t="shared" ref="M26:P26" si="50">SUM(M27:M29)</f>
        <v>0</v>
      </c>
      <c r="N26" s="83">
        <f t="shared" si="13"/>
        <v>0</v>
      </c>
      <c r="O26" s="48">
        <f t="shared" si="50"/>
        <v>0</v>
      </c>
      <c r="P26" s="49">
        <f t="shared" si="50"/>
        <v>0</v>
      </c>
      <c r="Q26" s="83">
        <f t="shared" si="14"/>
        <v>0</v>
      </c>
      <c r="R26" s="48">
        <f t="shared" ref="R26:S26" si="51">SUM(R27:R29)</f>
        <v>0</v>
      </c>
      <c r="S26" s="49">
        <f t="shared" si="51"/>
        <v>0</v>
      </c>
      <c r="T26" s="186">
        <f t="shared" ref="T26:W26" si="52">SUM(T27:T29)</f>
        <v>0</v>
      </c>
      <c r="U26" s="48">
        <f t="shared" si="52"/>
        <v>0</v>
      </c>
      <c r="V26" s="48">
        <f t="shared" si="52"/>
        <v>0</v>
      </c>
      <c r="W26" s="49">
        <f t="shared" si="52"/>
        <v>0</v>
      </c>
      <c r="X26" s="50">
        <f t="shared" si="15"/>
        <v>0</v>
      </c>
      <c r="Y26" s="175">
        <f t="shared" ref="Y26:AC26" si="53">SUM(Y27:Y29)</f>
        <v>0</v>
      </c>
      <c r="Z26" s="48">
        <f t="shared" si="53"/>
        <v>0</v>
      </c>
      <c r="AA26" s="48">
        <f t="shared" si="53"/>
        <v>0</v>
      </c>
      <c r="AB26" s="48">
        <f t="shared" ref="AB26" si="54">SUM(AB27:AB29)</f>
        <v>0</v>
      </c>
      <c r="AC26" s="49">
        <f t="shared" si="53"/>
        <v>0</v>
      </c>
      <c r="AD26" s="50">
        <f t="shared" si="16"/>
        <v>0</v>
      </c>
      <c r="AE26" s="186">
        <f t="shared" ref="AE26" si="55">SUM(AE27:AE29)</f>
        <v>0</v>
      </c>
      <c r="AF26" s="175">
        <f t="shared" si="17"/>
        <v>0</v>
      </c>
      <c r="AG26" s="385">
        <f t="shared" si="18"/>
        <v>0</v>
      </c>
      <c r="AH26" s="385">
        <f t="shared" si="18"/>
        <v>0</v>
      </c>
      <c r="AI26" s="385">
        <f t="shared" si="19"/>
        <v>0</v>
      </c>
      <c r="AJ26" s="385">
        <f t="shared" si="20"/>
        <v>0</v>
      </c>
      <c r="AK26" s="385">
        <f t="shared" si="21"/>
        <v>0</v>
      </c>
      <c r="AL26" s="50">
        <f t="shared" si="22"/>
        <v>0</v>
      </c>
      <c r="AM26" s="42" t="str">
        <f t="shared" si="9"/>
        <v/>
      </c>
      <c r="AN26" s="392" t="str">
        <f t="shared" si="10"/>
        <v/>
      </c>
    </row>
    <row r="27" spans="1:40" x14ac:dyDescent="0.3">
      <c r="A27" s="8">
        <f t="shared" si="11"/>
        <v>16</v>
      </c>
      <c r="B27" s="5" t="s">
        <v>30</v>
      </c>
      <c r="C27" s="158"/>
      <c r="D27" s="158"/>
      <c r="E27" s="158"/>
      <c r="F27" s="158"/>
      <c r="G27" s="158"/>
      <c r="H27" s="159">
        <f t="shared" si="1"/>
        <v>0</v>
      </c>
      <c r="I27" s="158"/>
      <c r="J27" s="57"/>
      <c r="K27" s="58"/>
      <c r="L27" s="59">
        <f t="shared" si="12"/>
        <v>0</v>
      </c>
      <c r="M27" s="57"/>
      <c r="N27" s="81">
        <f t="shared" si="13"/>
        <v>0</v>
      </c>
      <c r="O27" s="57"/>
      <c r="P27" s="58"/>
      <c r="Q27" s="81">
        <f t="shared" si="14"/>
        <v>0</v>
      </c>
      <c r="R27" s="57"/>
      <c r="S27" s="58"/>
      <c r="T27" s="187"/>
      <c r="U27" s="57"/>
      <c r="V27" s="57"/>
      <c r="W27" s="58"/>
      <c r="X27" s="59">
        <f t="shared" si="15"/>
        <v>0</v>
      </c>
      <c r="Y27" s="176"/>
      <c r="Z27" s="57"/>
      <c r="AA27" s="57"/>
      <c r="AB27" s="57"/>
      <c r="AC27" s="58"/>
      <c r="AD27" s="59">
        <f t="shared" si="16"/>
        <v>0</v>
      </c>
      <c r="AE27" s="187"/>
      <c r="AF27" s="289">
        <f t="shared" si="17"/>
        <v>0</v>
      </c>
      <c r="AG27" s="386">
        <f t="shared" si="18"/>
        <v>0</v>
      </c>
      <c r="AH27" s="386">
        <f t="shared" si="18"/>
        <v>0</v>
      </c>
      <c r="AI27" s="386">
        <f t="shared" si="19"/>
        <v>0</v>
      </c>
      <c r="AJ27" s="386">
        <f t="shared" si="20"/>
        <v>0</v>
      </c>
      <c r="AK27" s="386">
        <f t="shared" si="21"/>
        <v>0</v>
      </c>
      <c r="AL27" s="59">
        <f t="shared" si="22"/>
        <v>0</v>
      </c>
      <c r="AM27" s="42" t="str">
        <f t="shared" si="9"/>
        <v/>
      </c>
      <c r="AN27" s="392" t="str">
        <f t="shared" si="10"/>
        <v/>
      </c>
    </row>
    <row r="28" spans="1:40" x14ac:dyDescent="0.3">
      <c r="A28" s="8">
        <f t="shared" si="11"/>
        <v>17</v>
      </c>
      <c r="B28" s="5" t="s">
        <v>31</v>
      </c>
      <c r="C28" s="158"/>
      <c r="D28" s="158"/>
      <c r="E28" s="158"/>
      <c r="F28" s="158"/>
      <c r="G28" s="158"/>
      <c r="H28" s="159">
        <f t="shared" si="1"/>
        <v>0</v>
      </c>
      <c r="I28" s="158"/>
      <c r="J28" s="57"/>
      <c r="K28" s="58"/>
      <c r="L28" s="59">
        <f t="shared" si="12"/>
        <v>0</v>
      </c>
      <c r="M28" s="57"/>
      <c r="N28" s="81">
        <f t="shared" si="13"/>
        <v>0</v>
      </c>
      <c r="O28" s="57"/>
      <c r="P28" s="58"/>
      <c r="Q28" s="81">
        <f t="shared" si="14"/>
        <v>0</v>
      </c>
      <c r="R28" s="57"/>
      <c r="S28" s="58"/>
      <c r="T28" s="187"/>
      <c r="U28" s="57"/>
      <c r="V28" s="57"/>
      <c r="W28" s="58"/>
      <c r="X28" s="59">
        <f t="shared" si="15"/>
        <v>0</v>
      </c>
      <c r="Y28" s="176"/>
      <c r="Z28" s="57"/>
      <c r="AA28" s="57"/>
      <c r="AB28" s="57"/>
      <c r="AC28" s="58"/>
      <c r="AD28" s="59">
        <f t="shared" si="16"/>
        <v>0</v>
      </c>
      <c r="AE28" s="187"/>
      <c r="AF28" s="289">
        <f t="shared" si="17"/>
        <v>0</v>
      </c>
      <c r="AG28" s="386">
        <f t="shared" si="18"/>
        <v>0</v>
      </c>
      <c r="AH28" s="386">
        <f t="shared" si="18"/>
        <v>0</v>
      </c>
      <c r="AI28" s="386">
        <f t="shared" si="19"/>
        <v>0</v>
      </c>
      <c r="AJ28" s="386">
        <f t="shared" si="20"/>
        <v>0</v>
      </c>
      <c r="AK28" s="386">
        <f t="shared" si="21"/>
        <v>0</v>
      </c>
      <c r="AL28" s="59">
        <f t="shared" si="22"/>
        <v>0</v>
      </c>
      <c r="AM28" s="42" t="str">
        <f t="shared" si="9"/>
        <v/>
      </c>
      <c r="AN28" s="392" t="str">
        <f t="shared" si="10"/>
        <v/>
      </c>
    </row>
    <row r="29" spans="1:40" x14ac:dyDescent="0.3">
      <c r="A29" s="8">
        <f t="shared" si="11"/>
        <v>18</v>
      </c>
      <c r="B29" s="5" t="s">
        <v>32</v>
      </c>
      <c r="C29" s="158"/>
      <c r="D29" s="158"/>
      <c r="E29" s="158"/>
      <c r="F29" s="158"/>
      <c r="G29" s="158"/>
      <c r="H29" s="159">
        <f t="shared" si="1"/>
        <v>0</v>
      </c>
      <c r="I29" s="158"/>
      <c r="J29" s="57"/>
      <c r="K29" s="58"/>
      <c r="L29" s="59">
        <f t="shared" si="12"/>
        <v>0</v>
      </c>
      <c r="M29" s="57"/>
      <c r="N29" s="81">
        <f t="shared" si="13"/>
        <v>0</v>
      </c>
      <c r="O29" s="57"/>
      <c r="P29" s="58"/>
      <c r="Q29" s="81">
        <f t="shared" si="14"/>
        <v>0</v>
      </c>
      <c r="R29" s="57"/>
      <c r="S29" s="58"/>
      <c r="T29" s="187"/>
      <c r="U29" s="57"/>
      <c r="V29" s="57"/>
      <c r="W29" s="58"/>
      <c r="X29" s="59">
        <f t="shared" si="15"/>
        <v>0</v>
      </c>
      <c r="Y29" s="176"/>
      <c r="Z29" s="57"/>
      <c r="AA29" s="57"/>
      <c r="AB29" s="57"/>
      <c r="AC29" s="58"/>
      <c r="AD29" s="59">
        <f t="shared" si="16"/>
        <v>0</v>
      </c>
      <c r="AE29" s="187"/>
      <c r="AF29" s="289">
        <f t="shared" si="17"/>
        <v>0</v>
      </c>
      <c r="AG29" s="386">
        <f t="shared" si="18"/>
        <v>0</v>
      </c>
      <c r="AH29" s="386">
        <f t="shared" si="18"/>
        <v>0</v>
      </c>
      <c r="AI29" s="386">
        <f t="shared" si="19"/>
        <v>0</v>
      </c>
      <c r="AJ29" s="386">
        <f t="shared" si="20"/>
        <v>0</v>
      </c>
      <c r="AK29" s="386">
        <f t="shared" si="21"/>
        <v>0</v>
      </c>
      <c r="AL29" s="59">
        <f t="shared" si="22"/>
        <v>0</v>
      </c>
      <c r="AM29" s="42" t="str">
        <f t="shared" si="9"/>
        <v/>
      </c>
      <c r="AN29" s="392" t="str">
        <f t="shared" si="10"/>
        <v/>
      </c>
    </row>
    <row r="30" spans="1:40" s="2" customFormat="1" x14ac:dyDescent="0.3">
      <c r="A30" s="8">
        <f t="shared" si="11"/>
        <v>19</v>
      </c>
      <c r="B30" s="4" t="s">
        <v>33</v>
      </c>
      <c r="C30" s="160"/>
      <c r="D30" s="160"/>
      <c r="E30" s="160"/>
      <c r="F30" s="160"/>
      <c r="G30" s="160"/>
      <c r="H30" s="161">
        <f t="shared" si="1"/>
        <v>0</v>
      </c>
      <c r="I30" s="160"/>
      <c r="J30" s="54"/>
      <c r="K30" s="55"/>
      <c r="L30" s="56">
        <f t="shared" si="12"/>
        <v>0</v>
      </c>
      <c r="M30" s="54"/>
      <c r="N30" s="79">
        <f t="shared" si="13"/>
        <v>0</v>
      </c>
      <c r="O30" s="54"/>
      <c r="P30" s="55"/>
      <c r="Q30" s="79">
        <f t="shared" si="14"/>
        <v>0</v>
      </c>
      <c r="R30" s="54"/>
      <c r="S30" s="55"/>
      <c r="T30" s="188"/>
      <c r="U30" s="54"/>
      <c r="V30" s="54"/>
      <c r="W30" s="55"/>
      <c r="X30" s="56">
        <f t="shared" si="15"/>
        <v>0</v>
      </c>
      <c r="Y30" s="177"/>
      <c r="Z30" s="54"/>
      <c r="AA30" s="54"/>
      <c r="AB30" s="54"/>
      <c r="AC30" s="55"/>
      <c r="AD30" s="56">
        <f t="shared" si="16"/>
        <v>0</v>
      </c>
      <c r="AE30" s="188"/>
      <c r="AF30" s="291">
        <f t="shared" si="17"/>
        <v>0</v>
      </c>
      <c r="AG30" s="387">
        <f t="shared" si="18"/>
        <v>0</v>
      </c>
      <c r="AH30" s="387">
        <f t="shared" si="18"/>
        <v>0</v>
      </c>
      <c r="AI30" s="387">
        <f t="shared" si="19"/>
        <v>0</v>
      </c>
      <c r="AJ30" s="387">
        <f t="shared" si="20"/>
        <v>0</v>
      </c>
      <c r="AK30" s="387">
        <f t="shared" si="21"/>
        <v>0</v>
      </c>
      <c r="AL30" s="56">
        <f t="shared" si="22"/>
        <v>0</v>
      </c>
      <c r="AM30" s="42" t="str">
        <f t="shared" si="9"/>
        <v/>
      </c>
      <c r="AN30" s="392" t="str">
        <f t="shared" si="10"/>
        <v/>
      </c>
    </row>
    <row r="31" spans="1:40" s="2" customFormat="1" x14ac:dyDescent="0.3">
      <c r="A31" s="8">
        <f t="shared" si="11"/>
        <v>20</v>
      </c>
      <c r="B31" s="4" t="s">
        <v>34</v>
      </c>
      <c r="C31" s="160"/>
      <c r="D31" s="160"/>
      <c r="E31" s="160"/>
      <c r="F31" s="160"/>
      <c r="G31" s="160"/>
      <c r="H31" s="161">
        <f t="shared" si="1"/>
        <v>0</v>
      </c>
      <c r="I31" s="160"/>
      <c r="J31" s="54"/>
      <c r="K31" s="55"/>
      <c r="L31" s="56">
        <f t="shared" si="12"/>
        <v>0</v>
      </c>
      <c r="M31" s="54"/>
      <c r="N31" s="79">
        <f t="shared" si="13"/>
        <v>0</v>
      </c>
      <c r="O31" s="54"/>
      <c r="P31" s="55"/>
      <c r="Q31" s="79">
        <f t="shared" si="14"/>
        <v>0</v>
      </c>
      <c r="R31" s="54"/>
      <c r="S31" s="55"/>
      <c r="T31" s="188"/>
      <c r="U31" s="54"/>
      <c r="V31" s="54"/>
      <c r="W31" s="55"/>
      <c r="X31" s="56">
        <f t="shared" si="15"/>
        <v>0</v>
      </c>
      <c r="Y31" s="177"/>
      <c r="Z31" s="54"/>
      <c r="AA31" s="54"/>
      <c r="AB31" s="54"/>
      <c r="AC31" s="55"/>
      <c r="AD31" s="56">
        <f t="shared" si="16"/>
        <v>0</v>
      </c>
      <c r="AE31" s="188"/>
      <c r="AF31" s="291">
        <f t="shared" si="17"/>
        <v>0</v>
      </c>
      <c r="AG31" s="387">
        <f t="shared" si="18"/>
        <v>0</v>
      </c>
      <c r="AH31" s="387">
        <f t="shared" si="18"/>
        <v>0</v>
      </c>
      <c r="AI31" s="387">
        <f t="shared" si="19"/>
        <v>0</v>
      </c>
      <c r="AJ31" s="387">
        <f t="shared" si="20"/>
        <v>0</v>
      </c>
      <c r="AK31" s="387">
        <f t="shared" si="21"/>
        <v>0</v>
      </c>
      <c r="AL31" s="56">
        <f t="shared" si="22"/>
        <v>0</v>
      </c>
      <c r="AM31" s="42" t="str">
        <f t="shared" si="9"/>
        <v/>
      </c>
      <c r="AN31" s="392" t="str">
        <f t="shared" si="10"/>
        <v/>
      </c>
    </row>
    <row r="32" spans="1:40" s="2" customFormat="1" x14ac:dyDescent="0.3">
      <c r="A32" s="8">
        <f t="shared" si="11"/>
        <v>21</v>
      </c>
      <c r="B32" s="4" t="s">
        <v>35</v>
      </c>
      <c r="C32" s="160"/>
      <c r="D32" s="160"/>
      <c r="E32" s="160"/>
      <c r="F32" s="160"/>
      <c r="G32" s="160"/>
      <c r="H32" s="161">
        <f t="shared" si="1"/>
        <v>0</v>
      </c>
      <c r="I32" s="160"/>
      <c r="J32" s="54"/>
      <c r="K32" s="55"/>
      <c r="L32" s="56">
        <f t="shared" si="12"/>
        <v>0</v>
      </c>
      <c r="M32" s="54"/>
      <c r="N32" s="79">
        <f t="shared" si="13"/>
        <v>0</v>
      </c>
      <c r="O32" s="54"/>
      <c r="P32" s="55"/>
      <c r="Q32" s="79">
        <f t="shared" si="14"/>
        <v>0</v>
      </c>
      <c r="R32" s="54"/>
      <c r="S32" s="55"/>
      <c r="T32" s="188"/>
      <c r="U32" s="54"/>
      <c r="V32" s="54"/>
      <c r="W32" s="55"/>
      <c r="X32" s="56">
        <f t="shared" si="15"/>
        <v>0</v>
      </c>
      <c r="Y32" s="177"/>
      <c r="Z32" s="54"/>
      <c r="AA32" s="54"/>
      <c r="AB32" s="54"/>
      <c r="AC32" s="55"/>
      <c r="AD32" s="56">
        <f t="shared" si="16"/>
        <v>0</v>
      </c>
      <c r="AE32" s="188"/>
      <c r="AF32" s="291">
        <f t="shared" si="17"/>
        <v>0</v>
      </c>
      <c r="AG32" s="387">
        <f t="shared" si="18"/>
        <v>0</v>
      </c>
      <c r="AH32" s="387">
        <f t="shared" si="18"/>
        <v>0</v>
      </c>
      <c r="AI32" s="387">
        <f t="shared" si="19"/>
        <v>0</v>
      </c>
      <c r="AJ32" s="387">
        <f t="shared" si="20"/>
        <v>0</v>
      </c>
      <c r="AK32" s="387">
        <f t="shared" si="21"/>
        <v>0</v>
      </c>
      <c r="AL32" s="56">
        <f t="shared" si="22"/>
        <v>0</v>
      </c>
      <c r="AM32" s="42" t="str">
        <f t="shared" si="9"/>
        <v/>
      </c>
      <c r="AN32" s="392" t="str">
        <f t="shared" si="10"/>
        <v/>
      </c>
    </row>
    <row r="33" spans="1:40" s="2" customFormat="1" x14ac:dyDescent="0.3">
      <c r="A33" s="8">
        <f t="shared" si="11"/>
        <v>22</v>
      </c>
      <c r="B33" s="4" t="s">
        <v>36</v>
      </c>
      <c r="C33" s="160"/>
      <c r="D33" s="160"/>
      <c r="E33" s="160"/>
      <c r="F33" s="160"/>
      <c r="G33" s="160"/>
      <c r="H33" s="161">
        <f t="shared" si="1"/>
        <v>0</v>
      </c>
      <c r="I33" s="160"/>
      <c r="J33" s="54"/>
      <c r="K33" s="55"/>
      <c r="L33" s="56">
        <f t="shared" si="12"/>
        <v>0</v>
      </c>
      <c r="M33" s="54"/>
      <c r="N33" s="79">
        <f t="shared" si="13"/>
        <v>0</v>
      </c>
      <c r="O33" s="54"/>
      <c r="P33" s="55"/>
      <c r="Q33" s="79">
        <f t="shared" si="14"/>
        <v>0</v>
      </c>
      <c r="R33" s="54"/>
      <c r="S33" s="55"/>
      <c r="T33" s="188"/>
      <c r="U33" s="54"/>
      <c r="V33" s="54"/>
      <c r="W33" s="55"/>
      <c r="X33" s="56">
        <f t="shared" si="15"/>
        <v>0</v>
      </c>
      <c r="Y33" s="177"/>
      <c r="Z33" s="54"/>
      <c r="AA33" s="54"/>
      <c r="AB33" s="54"/>
      <c r="AC33" s="55"/>
      <c r="AD33" s="56">
        <f t="shared" si="16"/>
        <v>0</v>
      </c>
      <c r="AE33" s="188"/>
      <c r="AF33" s="291">
        <f t="shared" si="17"/>
        <v>0</v>
      </c>
      <c r="AG33" s="387">
        <f t="shared" si="18"/>
        <v>0</v>
      </c>
      <c r="AH33" s="387">
        <f t="shared" si="18"/>
        <v>0</v>
      </c>
      <c r="AI33" s="387">
        <f t="shared" si="19"/>
        <v>0</v>
      </c>
      <c r="AJ33" s="387">
        <f t="shared" si="20"/>
        <v>0</v>
      </c>
      <c r="AK33" s="387">
        <f t="shared" si="21"/>
        <v>0</v>
      </c>
      <c r="AL33" s="56">
        <f t="shared" si="22"/>
        <v>0</v>
      </c>
      <c r="AM33" s="42" t="str">
        <f t="shared" si="9"/>
        <v/>
      </c>
      <c r="AN33" s="392" t="str">
        <f t="shared" si="10"/>
        <v/>
      </c>
    </row>
    <row r="34" spans="1:40" s="2" customFormat="1" x14ac:dyDescent="0.3">
      <c r="A34" s="8">
        <f t="shared" si="11"/>
        <v>23</v>
      </c>
      <c r="B34" s="4" t="s">
        <v>37</v>
      </c>
      <c r="C34" s="157">
        <f>SUM(C35:C36)</f>
        <v>0</v>
      </c>
      <c r="D34" s="157">
        <f t="shared" ref="D34:I34" si="56">SUM(D35:D36)</f>
        <v>0</v>
      </c>
      <c r="E34" s="157">
        <f t="shared" si="56"/>
        <v>0</v>
      </c>
      <c r="F34" s="157">
        <f t="shared" si="56"/>
        <v>0</v>
      </c>
      <c r="G34" s="157">
        <f t="shared" si="56"/>
        <v>0</v>
      </c>
      <c r="H34" s="157">
        <f t="shared" si="1"/>
        <v>0</v>
      </c>
      <c r="I34" s="157">
        <f t="shared" si="56"/>
        <v>0</v>
      </c>
      <c r="J34" s="48">
        <f t="shared" ref="J34:K34" si="57">SUM(J35:J36)</f>
        <v>0</v>
      </c>
      <c r="K34" s="49">
        <f t="shared" si="57"/>
        <v>0</v>
      </c>
      <c r="L34" s="50">
        <f t="shared" si="12"/>
        <v>0</v>
      </c>
      <c r="M34" s="48">
        <f t="shared" ref="M34:P34" si="58">SUM(M35:M36)</f>
        <v>0</v>
      </c>
      <c r="N34" s="83">
        <f t="shared" si="13"/>
        <v>0</v>
      </c>
      <c r="O34" s="48">
        <f t="shared" si="58"/>
        <v>0</v>
      </c>
      <c r="P34" s="49">
        <f t="shared" si="58"/>
        <v>0</v>
      </c>
      <c r="Q34" s="83">
        <f t="shared" si="14"/>
        <v>0</v>
      </c>
      <c r="R34" s="48">
        <f t="shared" ref="R34:S34" si="59">SUM(R35:R36)</f>
        <v>0</v>
      </c>
      <c r="S34" s="49">
        <f t="shared" si="59"/>
        <v>0</v>
      </c>
      <c r="T34" s="186">
        <f t="shared" ref="T34:W34" si="60">SUM(T35:T36)</f>
        <v>0</v>
      </c>
      <c r="U34" s="48">
        <f t="shared" si="60"/>
        <v>0</v>
      </c>
      <c r="V34" s="48">
        <f t="shared" si="60"/>
        <v>0</v>
      </c>
      <c r="W34" s="49">
        <f t="shared" si="60"/>
        <v>0</v>
      </c>
      <c r="X34" s="50">
        <f t="shared" si="15"/>
        <v>0</v>
      </c>
      <c r="Y34" s="175">
        <f t="shared" ref="Y34:AC34" si="61">SUM(Y35:Y36)</f>
        <v>0</v>
      </c>
      <c r="Z34" s="48">
        <f t="shared" si="61"/>
        <v>0</v>
      </c>
      <c r="AA34" s="48">
        <f t="shared" si="61"/>
        <v>0</v>
      </c>
      <c r="AB34" s="48">
        <f t="shared" ref="AB34" si="62">SUM(AB35:AB36)</f>
        <v>0</v>
      </c>
      <c r="AC34" s="49">
        <f t="shared" si="61"/>
        <v>0</v>
      </c>
      <c r="AD34" s="50">
        <f t="shared" si="16"/>
        <v>0</v>
      </c>
      <c r="AE34" s="186">
        <f t="shared" ref="AE34" si="63">SUM(AE35:AE36)</f>
        <v>0</v>
      </c>
      <c r="AF34" s="175">
        <f t="shared" si="17"/>
        <v>0</v>
      </c>
      <c r="AG34" s="385">
        <f t="shared" si="18"/>
        <v>0</v>
      </c>
      <c r="AH34" s="385">
        <f t="shared" si="18"/>
        <v>0</v>
      </c>
      <c r="AI34" s="385">
        <f t="shared" si="19"/>
        <v>0</v>
      </c>
      <c r="AJ34" s="385">
        <f t="shared" si="20"/>
        <v>0</v>
      </c>
      <c r="AK34" s="385">
        <f t="shared" si="21"/>
        <v>0</v>
      </c>
      <c r="AL34" s="50">
        <f t="shared" si="22"/>
        <v>0</v>
      </c>
      <c r="AM34" s="42" t="str">
        <f t="shared" si="9"/>
        <v/>
      </c>
      <c r="AN34" s="392" t="str">
        <f t="shared" si="10"/>
        <v/>
      </c>
    </row>
    <row r="35" spans="1:40" x14ac:dyDescent="0.3">
      <c r="A35" s="8">
        <f t="shared" si="11"/>
        <v>24</v>
      </c>
      <c r="B35" s="5" t="s">
        <v>30</v>
      </c>
      <c r="C35" s="158"/>
      <c r="D35" s="158"/>
      <c r="E35" s="158"/>
      <c r="F35" s="158"/>
      <c r="G35" s="158"/>
      <c r="H35" s="159">
        <f t="shared" si="1"/>
        <v>0</v>
      </c>
      <c r="I35" s="158"/>
      <c r="J35" s="51"/>
      <c r="K35" s="52"/>
      <c r="L35" s="53">
        <f t="shared" si="12"/>
        <v>0</v>
      </c>
      <c r="M35" s="51"/>
      <c r="N35" s="75">
        <f t="shared" si="13"/>
        <v>0</v>
      </c>
      <c r="O35" s="51"/>
      <c r="P35" s="52"/>
      <c r="Q35" s="75">
        <f t="shared" si="14"/>
        <v>0</v>
      </c>
      <c r="R35" s="51"/>
      <c r="S35" s="52"/>
      <c r="T35" s="187"/>
      <c r="U35" s="51"/>
      <c r="V35" s="51"/>
      <c r="W35" s="52"/>
      <c r="X35" s="53">
        <f t="shared" si="15"/>
        <v>0</v>
      </c>
      <c r="Y35" s="176"/>
      <c r="Z35" s="51"/>
      <c r="AA35" s="51"/>
      <c r="AB35" s="51"/>
      <c r="AC35" s="52"/>
      <c r="AD35" s="53">
        <f t="shared" si="16"/>
        <v>0</v>
      </c>
      <c r="AE35" s="187"/>
      <c r="AF35" s="289">
        <f t="shared" si="17"/>
        <v>0</v>
      </c>
      <c r="AG35" s="386">
        <f t="shared" si="18"/>
        <v>0</v>
      </c>
      <c r="AH35" s="386">
        <f t="shared" si="18"/>
        <v>0</v>
      </c>
      <c r="AI35" s="386">
        <f t="shared" si="19"/>
        <v>0</v>
      </c>
      <c r="AJ35" s="386">
        <f t="shared" si="20"/>
        <v>0</v>
      </c>
      <c r="AK35" s="386">
        <f t="shared" si="21"/>
        <v>0</v>
      </c>
      <c r="AL35" s="53">
        <f t="shared" si="22"/>
        <v>0</v>
      </c>
      <c r="AM35" s="42" t="str">
        <f t="shared" si="9"/>
        <v/>
      </c>
      <c r="AN35" s="392" t="str">
        <f t="shared" si="10"/>
        <v/>
      </c>
    </row>
    <row r="36" spans="1:40" x14ac:dyDescent="0.3">
      <c r="A36" s="8">
        <f t="shared" si="11"/>
        <v>25</v>
      </c>
      <c r="B36" s="5" t="s">
        <v>38</v>
      </c>
      <c r="C36" s="158"/>
      <c r="D36" s="158"/>
      <c r="E36" s="158"/>
      <c r="F36" s="158"/>
      <c r="G36" s="158"/>
      <c r="H36" s="159">
        <f t="shared" si="1"/>
        <v>0</v>
      </c>
      <c r="I36" s="158"/>
      <c r="J36" s="51"/>
      <c r="K36" s="52"/>
      <c r="L36" s="53">
        <f t="shared" si="12"/>
        <v>0</v>
      </c>
      <c r="M36" s="51"/>
      <c r="N36" s="75">
        <f t="shared" si="13"/>
        <v>0</v>
      </c>
      <c r="O36" s="51"/>
      <c r="P36" s="52"/>
      <c r="Q36" s="75">
        <f t="shared" si="14"/>
        <v>0</v>
      </c>
      <c r="R36" s="51"/>
      <c r="S36" s="52"/>
      <c r="T36" s="187"/>
      <c r="U36" s="51"/>
      <c r="V36" s="51"/>
      <c r="W36" s="52"/>
      <c r="X36" s="53">
        <f t="shared" si="15"/>
        <v>0</v>
      </c>
      <c r="Y36" s="176"/>
      <c r="Z36" s="51"/>
      <c r="AA36" s="51"/>
      <c r="AB36" s="51"/>
      <c r="AC36" s="52"/>
      <c r="AD36" s="53">
        <f t="shared" si="16"/>
        <v>0</v>
      </c>
      <c r="AE36" s="187"/>
      <c r="AF36" s="289">
        <f t="shared" si="17"/>
        <v>0</v>
      </c>
      <c r="AG36" s="386">
        <f t="shared" si="18"/>
        <v>0</v>
      </c>
      <c r="AH36" s="386">
        <f t="shared" si="18"/>
        <v>0</v>
      </c>
      <c r="AI36" s="386">
        <f t="shared" si="19"/>
        <v>0</v>
      </c>
      <c r="AJ36" s="386">
        <f t="shared" si="20"/>
        <v>0</v>
      </c>
      <c r="AK36" s="386">
        <f t="shared" si="21"/>
        <v>0</v>
      </c>
      <c r="AL36" s="53">
        <f t="shared" si="22"/>
        <v>0</v>
      </c>
      <c r="AM36" s="42" t="str">
        <f t="shared" si="9"/>
        <v/>
      </c>
      <c r="AN36" s="392" t="str">
        <f t="shared" si="10"/>
        <v/>
      </c>
    </row>
    <row r="37" spans="1:40" s="2" customFormat="1" x14ac:dyDescent="0.3">
      <c r="A37" s="8">
        <f t="shared" si="11"/>
        <v>26</v>
      </c>
      <c r="B37" s="4" t="s">
        <v>39</v>
      </c>
      <c r="C37" s="157">
        <f>SUM(C38:C40)</f>
        <v>0</v>
      </c>
      <c r="D37" s="157">
        <f t="shared" ref="D37:I37" si="64">SUM(D38:D40)</f>
        <v>0</v>
      </c>
      <c r="E37" s="157">
        <f t="shared" si="64"/>
        <v>0</v>
      </c>
      <c r="F37" s="157">
        <f t="shared" si="64"/>
        <v>0</v>
      </c>
      <c r="G37" s="157">
        <f t="shared" si="64"/>
        <v>0</v>
      </c>
      <c r="H37" s="157">
        <f t="shared" si="1"/>
        <v>0</v>
      </c>
      <c r="I37" s="157">
        <f t="shared" si="64"/>
        <v>0</v>
      </c>
      <c r="J37" s="48">
        <f t="shared" ref="J37:K37" si="65">SUM(J38:J40)</f>
        <v>0</v>
      </c>
      <c r="K37" s="49">
        <f t="shared" si="65"/>
        <v>0</v>
      </c>
      <c r="L37" s="50">
        <f t="shared" si="12"/>
        <v>0</v>
      </c>
      <c r="M37" s="48">
        <f t="shared" ref="M37:P37" si="66">SUM(M38:M40)</f>
        <v>0</v>
      </c>
      <c r="N37" s="83">
        <f t="shared" si="13"/>
        <v>0</v>
      </c>
      <c r="O37" s="48">
        <f t="shared" si="66"/>
        <v>0</v>
      </c>
      <c r="P37" s="49">
        <f t="shared" si="66"/>
        <v>0</v>
      </c>
      <c r="Q37" s="83">
        <f t="shared" si="14"/>
        <v>0</v>
      </c>
      <c r="R37" s="48">
        <f t="shared" ref="R37:S37" si="67">SUM(R38:R40)</f>
        <v>0</v>
      </c>
      <c r="S37" s="49">
        <f t="shared" si="67"/>
        <v>0</v>
      </c>
      <c r="T37" s="186">
        <f t="shared" ref="T37:W37" si="68">SUM(T38:T40)</f>
        <v>0</v>
      </c>
      <c r="U37" s="48">
        <f t="shared" si="68"/>
        <v>0</v>
      </c>
      <c r="V37" s="48">
        <f t="shared" si="68"/>
        <v>0</v>
      </c>
      <c r="W37" s="49">
        <f t="shared" si="68"/>
        <v>0</v>
      </c>
      <c r="X37" s="50">
        <f t="shared" si="15"/>
        <v>0</v>
      </c>
      <c r="Y37" s="175">
        <f t="shared" ref="Y37:AC37" si="69">SUM(Y38:Y40)</f>
        <v>0</v>
      </c>
      <c r="Z37" s="48">
        <f t="shared" si="69"/>
        <v>0</v>
      </c>
      <c r="AA37" s="48">
        <f t="shared" si="69"/>
        <v>0</v>
      </c>
      <c r="AB37" s="48">
        <f t="shared" ref="AB37" si="70">SUM(AB38:AB40)</f>
        <v>0</v>
      </c>
      <c r="AC37" s="49">
        <f t="shared" si="69"/>
        <v>0</v>
      </c>
      <c r="AD37" s="50">
        <f t="shared" si="16"/>
        <v>0</v>
      </c>
      <c r="AE37" s="186">
        <f t="shared" ref="AE37" si="71">SUM(AE38:AE40)</f>
        <v>0</v>
      </c>
      <c r="AF37" s="175">
        <f t="shared" si="17"/>
        <v>0</v>
      </c>
      <c r="AG37" s="385">
        <f t="shared" si="18"/>
        <v>0</v>
      </c>
      <c r="AH37" s="385">
        <f t="shared" si="18"/>
        <v>0</v>
      </c>
      <c r="AI37" s="385">
        <f t="shared" si="19"/>
        <v>0</v>
      </c>
      <c r="AJ37" s="385">
        <f t="shared" si="20"/>
        <v>0</v>
      </c>
      <c r="AK37" s="385">
        <f t="shared" si="21"/>
        <v>0</v>
      </c>
      <c r="AL37" s="50">
        <f t="shared" si="22"/>
        <v>0</v>
      </c>
      <c r="AM37" s="42" t="str">
        <f t="shared" si="9"/>
        <v/>
      </c>
      <c r="AN37" s="392" t="str">
        <f t="shared" si="10"/>
        <v/>
      </c>
    </row>
    <row r="38" spans="1:40" x14ac:dyDescent="0.3">
      <c r="A38" s="8">
        <f t="shared" si="11"/>
        <v>27</v>
      </c>
      <c r="B38" s="5" t="s">
        <v>40</v>
      </c>
      <c r="C38" s="158"/>
      <c r="D38" s="158"/>
      <c r="E38" s="158"/>
      <c r="F38" s="158"/>
      <c r="G38" s="158"/>
      <c r="H38" s="159">
        <f t="shared" si="1"/>
        <v>0</v>
      </c>
      <c r="I38" s="158"/>
      <c r="J38" s="51"/>
      <c r="K38" s="52"/>
      <c r="L38" s="53">
        <f t="shared" si="12"/>
        <v>0</v>
      </c>
      <c r="M38" s="51"/>
      <c r="N38" s="75">
        <f t="shared" si="13"/>
        <v>0</v>
      </c>
      <c r="O38" s="51"/>
      <c r="P38" s="52"/>
      <c r="Q38" s="75">
        <f t="shared" si="14"/>
        <v>0</v>
      </c>
      <c r="R38" s="51"/>
      <c r="S38" s="52"/>
      <c r="T38" s="187"/>
      <c r="U38" s="51"/>
      <c r="V38" s="51"/>
      <c r="W38" s="52"/>
      <c r="X38" s="53">
        <f t="shared" si="15"/>
        <v>0</v>
      </c>
      <c r="Y38" s="176"/>
      <c r="Z38" s="51"/>
      <c r="AA38" s="51"/>
      <c r="AB38" s="51"/>
      <c r="AC38" s="52"/>
      <c r="AD38" s="53">
        <f t="shared" si="16"/>
        <v>0</v>
      </c>
      <c r="AE38" s="187"/>
      <c r="AF38" s="289">
        <f t="shared" si="17"/>
        <v>0</v>
      </c>
      <c r="AG38" s="386">
        <f t="shared" si="18"/>
        <v>0</v>
      </c>
      <c r="AH38" s="386">
        <f t="shared" si="18"/>
        <v>0</v>
      </c>
      <c r="AI38" s="386">
        <f t="shared" si="19"/>
        <v>0</v>
      </c>
      <c r="AJ38" s="386">
        <f t="shared" si="20"/>
        <v>0</v>
      </c>
      <c r="AK38" s="386">
        <f t="shared" si="21"/>
        <v>0</v>
      </c>
      <c r="AL38" s="53">
        <f t="shared" si="22"/>
        <v>0</v>
      </c>
      <c r="AM38" s="42" t="str">
        <f t="shared" si="9"/>
        <v/>
      </c>
      <c r="AN38" s="392" t="str">
        <f t="shared" si="10"/>
        <v/>
      </c>
    </row>
    <row r="39" spans="1:40" x14ac:dyDescent="0.3">
      <c r="A39" s="8">
        <f t="shared" si="11"/>
        <v>28</v>
      </c>
      <c r="B39" s="5" t="s">
        <v>41</v>
      </c>
      <c r="C39" s="158"/>
      <c r="D39" s="158"/>
      <c r="E39" s="158"/>
      <c r="F39" s="158"/>
      <c r="G39" s="158"/>
      <c r="H39" s="159">
        <f t="shared" si="1"/>
        <v>0</v>
      </c>
      <c r="I39" s="158"/>
      <c r="J39" s="51"/>
      <c r="K39" s="52"/>
      <c r="L39" s="53">
        <f t="shared" si="12"/>
        <v>0</v>
      </c>
      <c r="M39" s="51"/>
      <c r="N39" s="75">
        <f t="shared" si="13"/>
        <v>0</v>
      </c>
      <c r="O39" s="51"/>
      <c r="P39" s="52"/>
      <c r="Q39" s="75">
        <f t="shared" si="14"/>
        <v>0</v>
      </c>
      <c r="R39" s="51"/>
      <c r="S39" s="52"/>
      <c r="T39" s="187"/>
      <c r="U39" s="51"/>
      <c r="V39" s="51"/>
      <c r="W39" s="52"/>
      <c r="X39" s="53">
        <f t="shared" si="15"/>
        <v>0</v>
      </c>
      <c r="Y39" s="176"/>
      <c r="Z39" s="51"/>
      <c r="AA39" s="51"/>
      <c r="AB39" s="51"/>
      <c r="AC39" s="52"/>
      <c r="AD39" s="53">
        <f t="shared" si="16"/>
        <v>0</v>
      </c>
      <c r="AE39" s="187"/>
      <c r="AF39" s="289">
        <f t="shared" si="17"/>
        <v>0</v>
      </c>
      <c r="AG39" s="386">
        <f t="shared" si="18"/>
        <v>0</v>
      </c>
      <c r="AH39" s="386">
        <f t="shared" si="18"/>
        <v>0</v>
      </c>
      <c r="AI39" s="386">
        <f t="shared" si="19"/>
        <v>0</v>
      </c>
      <c r="AJ39" s="386">
        <f t="shared" si="20"/>
        <v>0</v>
      </c>
      <c r="AK39" s="386">
        <f t="shared" si="21"/>
        <v>0</v>
      </c>
      <c r="AL39" s="53">
        <f t="shared" si="22"/>
        <v>0</v>
      </c>
      <c r="AM39" s="42" t="str">
        <f t="shared" si="9"/>
        <v/>
      </c>
      <c r="AN39" s="392" t="str">
        <f t="shared" si="10"/>
        <v/>
      </c>
    </row>
    <row r="40" spans="1:40" x14ac:dyDescent="0.3">
      <c r="A40" s="8">
        <f t="shared" si="11"/>
        <v>29</v>
      </c>
      <c r="B40" s="5" t="s">
        <v>42</v>
      </c>
      <c r="C40" s="158"/>
      <c r="D40" s="158"/>
      <c r="E40" s="158"/>
      <c r="F40" s="158"/>
      <c r="G40" s="158"/>
      <c r="H40" s="159">
        <f t="shared" si="1"/>
        <v>0</v>
      </c>
      <c r="I40" s="158"/>
      <c r="J40" s="51"/>
      <c r="K40" s="52"/>
      <c r="L40" s="53">
        <f t="shared" si="12"/>
        <v>0</v>
      </c>
      <c r="M40" s="51"/>
      <c r="N40" s="75">
        <f t="shared" si="13"/>
        <v>0</v>
      </c>
      <c r="O40" s="51"/>
      <c r="P40" s="52"/>
      <c r="Q40" s="75">
        <f t="shared" si="14"/>
        <v>0</v>
      </c>
      <c r="R40" s="51"/>
      <c r="S40" s="52"/>
      <c r="T40" s="187"/>
      <c r="U40" s="51"/>
      <c r="V40" s="51"/>
      <c r="W40" s="52"/>
      <c r="X40" s="53">
        <f t="shared" si="15"/>
        <v>0</v>
      </c>
      <c r="Y40" s="176"/>
      <c r="Z40" s="51"/>
      <c r="AA40" s="51"/>
      <c r="AB40" s="51"/>
      <c r="AC40" s="52"/>
      <c r="AD40" s="53">
        <f t="shared" si="16"/>
        <v>0</v>
      </c>
      <c r="AE40" s="187"/>
      <c r="AF40" s="289">
        <f t="shared" si="17"/>
        <v>0</v>
      </c>
      <c r="AG40" s="386">
        <f t="shared" si="18"/>
        <v>0</v>
      </c>
      <c r="AH40" s="386">
        <f t="shared" si="18"/>
        <v>0</v>
      </c>
      <c r="AI40" s="386">
        <f t="shared" si="19"/>
        <v>0</v>
      </c>
      <c r="AJ40" s="386">
        <f t="shared" si="20"/>
        <v>0</v>
      </c>
      <c r="AK40" s="386">
        <f t="shared" si="21"/>
        <v>0</v>
      </c>
      <c r="AL40" s="53">
        <f t="shared" si="22"/>
        <v>0</v>
      </c>
      <c r="AM40" s="42" t="str">
        <f t="shared" si="9"/>
        <v/>
      </c>
      <c r="AN40" s="392" t="str">
        <f t="shared" si="10"/>
        <v/>
      </c>
    </row>
    <row r="41" spans="1:40" s="2" customFormat="1" x14ac:dyDescent="0.3">
      <c r="A41" s="8">
        <f t="shared" si="11"/>
        <v>30</v>
      </c>
      <c r="B41" s="4" t="s">
        <v>43</v>
      </c>
      <c r="C41" s="157">
        <f>SUM(C42:C43)</f>
        <v>0</v>
      </c>
      <c r="D41" s="157">
        <f t="shared" ref="D41:I41" si="72">SUM(D42:D43)</f>
        <v>0</v>
      </c>
      <c r="E41" s="157">
        <f t="shared" si="72"/>
        <v>0</v>
      </c>
      <c r="F41" s="157">
        <f t="shared" si="72"/>
        <v>0</v>
      </c>
      <c r="G41" s="157">
        <f t="shared" si="72"/>
        <v>0</v>
      </c>
      <c r="H41" s="157">
        <f t="shared" si="1"/>
        <v>0</v>
      </c>
      <c r="I41" s="157">
        <f t="shared" si="72"/>
        <v>0</v>
      </c>
      <c r="J41" s="48">
        <f t="shared" ref="J41:K41" si="73">SUM(J42:J43)</f>
        <v>0</v>
      </c>
      <c r="K41" s="49">
        <f t="shared" si="73"/>
        <v>0</v>
      </c>
      <c r="L41" s="50">
        <f t="shared" si="12"/>
        <v>0</v>
      </c>
      <c r="M41" s="48">
        <f t="shared" ref="M41:P41" si="74">SUM(M42:M43)</f>
        <v>0</v>
      </c>
      <c r="N41" s="83">
        <f t="shared" si="13"/>
        <v>0</v>
      </c>
      <c r="O41" s="48">
        <f t="shared" si="74"/>
        <v>0</v>
      </c>
      <c r="P41" s="49">
        <f t="shared" si="74"/>
        <v>0</v>
      </c>
      <c r="Q41" s="83">
        <f t="shared" si="14"/>
        <v>0</v>
      </c>
      <c r="R41" s="48">
        <f t="shared" ref="R41:S41" si="75">SUM(R42:R43)</f>
        <v>0</v>
      </c>
      <c r="S41" s="49">
        <f t="shared" si="75"/>
        <v>0</v>
      </c>
      <c r="T41" s="186">
        <f t="shared" ref="T41:W41" si="76">SUM(T42:T43)</f>
        <v>0</v>
      </c>
      <c r="U41" s="48">
        <f t="shared" si="76"/>
        <v>0</v>
      </c>
      <c r="V41" s="48">
        <f t="shared" si="76"/>
        <v>0</v>
      </c>
      <c r="W41" s="49">
        <f t="shared" si="76"/>
        <v>0</v>
      </c>
      <c r="X41" s="50">
        <f t="shared" si="15"/>
        <v>0</v>
      </c>
      <c r="Y41" s="175">
        <f t="shared" ref="Y41:AC41" si="77">SUM(Y42:Y43)</f>
        <v>0</v>
      </c>
      <c r="Z41" s="48">
        <f t="shared" si="77"/>
        <v>0</v>
      </c>
      <c r="AA41" s="48">
        <f t="shared" si="77"/>
        <v>0</v>
      </c>
      <c r="AB41" s="48">
        <f t="shared" ref="AB41" si="78">SUM(AB42:AB43)</f>
        <v>0</v>
      </c>
      <c r="AC41" s="49">
        <f t="shared" si="77"/>
        <v>0</v>
      </c>
      <c r="AD41" s="50">
        <f t="shared" si="16"/>
        <v>0</v>
      </c>
      <c r="AE41" s="186">
        <f t="shared" ref="AE41" si="79">SUM(AE42:AE43)</f>
        <v>0</v>
      </c>
      <c r="AF41" s="175">
        <f t="shared" si="17"/>
        <v>0</v>
      </c>
      <c r="AG41" s="385">
        <f t="shared" si="18"/>
        <v>0</v>
      </c>
      <c r="AH41" s="385">
        <f t="shared" si="18"/>
        <v>0</v>
      </c>
      <c r="AI41" s="385">
        <f t="shared" si="19"/>
        <v>0</v>
      </c>
      <c r="AJ41" s="385">
        <f t="shared" si="20"/>
        <v>0</v>
      </c>
      <c r="AK41" s="385">
        <f t="shared" si="21"/>
        <v>0</v>
      </c>
      <c r="AL41" s="50">
        <f t="shared" si="22"/>
        <v>0</v>
      </c>
      <c r="AM41" s="42" t="str">
        <f t="shared" si="9"/>
        <v/>
      </c>
      <c r="AN41" s="392" t="str">
        <f t="shared" si="10"/>
        <v/>
      </c>
    </row>
    <row r="42" spans="1:40" x14ac:dyDescent="0.3">
      <c r="A42" s="8">
        <f t="shared" si="11"/>
        <v>31</v>
      </c>
      <c r="B42" s="5" t="s">
        <v>41</v>
      </c>
      <c r="C42" s="158"/>
      <c r="D42" s="158"/>
      <c r="E42" s="158"/>
      <c r="F42" s="158"/>
      <c r="G42" s="158"/>
      <c r="H42" s="159">
        <f t="shared" si="1"/>
        <v>0</v>
      </c>
      <c r="I42" s="158"/>
      <c r="J42" s="51"/>
      <c r="K42" s="52"/>
      <c r="L42" s="53">
        <f t="shared" si="12"/>
        <v>0</v>
      </c>
      <c r="M42" s="51"/>
      <c r="N42" s="75">
        <f t="shared" si="13"/>
        <v>0</v>
      </c>
      <c r="O42" s="51"/>
      <c r="P42" s="52"/>
      <c r="Q42" s="75">
        <f t="shared" si="14"/>
        <v>0</v>
      </c>
      <c r="R42" s="51"/>
      <c r="S42" s="52"/>
      <c r="T42" s="187"/>
      <c r="U42" s="51"/>
      <c r="V42" s="51"/>
      <c r="W42" s="52"/>
      <c r="X42" s="53">
        <f t="shared" si="15"/>
        <v>0</v>
      </c>
      <c r="Y42" s="176"/>
      <c r="Z42" s="51"/>
      <c r="AA42" s="51"/>
      <c r="AB42" s="51"/>
      <c r="AC42" s="52"/>
      <c r="AD42" s="53">
        <f t="shared" si="16"/>
        <v>0</v>
      </c>
      <c r="AE42" s="187"/>
      <c r="AF42" s="289">
        <f t="shared" si="17"/>
        <v>0</v>
      </c>
      <c r="AG42" s="386">
        <f t="shared" si="18"/>
        <v>0</v>
      </c>
      <c r="AH42" s="386">
        <f t="shared" si="18"/>
        <v>0</v>
      </c>
      <c r="AI42" s="386">
        <f t="shared" si="19"/>
        <v>0</v>
      </c>
      <c r="AJ42" s="386">
        <f t="shared" si="20"/>
        <v>0</v>
      </c>
      <c r="AK42" s="386">
        <f t="shared" si="21"/>
        <v>0</v>
      </c>
      <c r="AL42" s="53">
        <f t="shared" si="22"/>
        <v>0</v>
      </c>
      <c r="AM42" s="42" t="str">
        <f t="shared" si="9"/>
        <v/>
      </c>
      <c r="AN42" s="392" t="str">
        <f t="shared" si="10"/>
        <v/>
      </c>
    </row>
    <row r="43" spans="1:40" x14ac:dyDescent="0.3">
      <c r="A43" s="8">
        <f t="shared" si="11"/>
        <v>32</v>
      </c>
      <c r="B43" s="5" t="s">
        <v>42</v>
      </c>
      <c r="C43" s="158"/>
      <c r="D43" s="158"/>
      <c r="E43" s="158"/>
      <c r="F43" s="158"/>
      <c r="G43" s="158"/>
      <c r="H43" s="159">
        <f t="shared" si="1"/>
        <v>0</v>
      </c>
      <c r="I43" s="158"/>
      <c r="J43" s="51"/>
      <c r="K43" s="52"/>
      <c r="L43" s="53">
        <f t="shared" si="12"/>
        <v>0</v>
      </c>
      <c r="M43" s="51"/>
      <c r="N43" s="75">
        <f t="shared" si="13"/>
        <v>0</v>
      </c>
      <c r="O43" s="51"/>
      <c r="P43" s="52"/>
      <c r="Q43" s="75">
        <f t="shared" si="14"/>
        <v>0</v>
      </c>
      <c r="R43" s="51"/>
      <c r="S43" s="52"/>
      <c r="T43" s="187"/>
      <c r="U43" s="51"/>
      <c r="V43" s="51"/>
      <c r="W43" s="52"/>
      <c r="X43" s="53">
        <f t="shared" si="15"/>
        <v>0</v>
      </c>
      <c r="Y43" s="176"/>
      <c r="Z43" s="51"/>
      <c r="AA43" s="51"/>
      <c r="AB43" s="51"/>
      <c r="AC43" s="52"/>
      <c r="AD43" s="53">
        <f t="shared" si="16"/>
        <v>0</v>
      </c>
      <c r="AE43" s="187"/>
      <c r="AF43" s="289">
        <f t="shared" si="17"/>
        <v>0</v>
      </c>
      <c r="AG43" s="386">
        <f t="shared" si="18"/>
        <v>0</v>
      </c>
      <c r="AH43" s="386">
        <f t="shared" si="18"/>
        <v>0</v>
      </c>
      <c r="AI43" s="386">
        <f t="shared" si="19"/>
        <v>0</v>
      </c>
      <c r="AJ43" s="386">
        <f t="shared" si="20"/>
        <v>0</v>
      </c>
      <c r="AK43" s="386">
        <f t="shared" si="21"/>
        <v>0</v>
      </c>
      <c r="AL43" s="53">
        <f t="shared" si="22"/>
        <v>0</v>
      </c>
      <c r="AM43" s="42" t="str">
        <f t="shared" si="9"/>
        <v/>
      </c>
      <c r="AN43" s="392" t="str">
        <f t="shared" si="10"/>
        <v/>
      </c>
    </row>
    <row r="44" spans="1:40" s="2" customFormat="1" x14ac:dyDescent="0.3">
      <c r="A44" s="8">
        <f t="shared" si="11"/>
        <v>33</v>
      </c>
      <c r="B44" s="4" t="s">
        <v>44</v>
      </c>
      <c r="C44" s="157">
        <f>SUM(C45:C46)</f>
        <v>0</v>
      </c>
      <c r="D44" s="157">
        <f t="shared" ref="D44:K44" si="80">SUM(D45:D46)</f>
        <v>0</v>
      </c>
      <c r="E44" s="157">
        <f t="shared" si="80"/>
        <v>0</v>
      </c>
      <c r="F44" s="157">
        <f t="shared" si="80"/>
        <v>0</v>
      </c>
      <c r="G44" s="157">
        <f t="shared" si="80"/>
        <v>0</v>
      </c>
      <c r="H44" s="157">
        <f t="shared" ref="H44" si="81">+C44+D44+E44-F44-G44</f>
        <v>0</v>
      </c>
      <c r="I44" s="157">
        <f t="shared" si="80"/>
        <v>0</v>
      </c>
      <c r="J44" s="48">
        <f t="shared" si="80"/>
        <v>0</v>
      </c>
      <c r="K44" s="49">
        <f t="shared" si="80"/>
        <v>0</v>
      </c>
      <c r="L44" s="50">
        <f t="shared" ref="L44" si="82">SUM(J44:K44)</f>
        <v>0</v>
      </c>
      <c r="M44" s="48">
        <f t="shared" ref="M44:P44" si="83">SUM(M45:M46)</f>
        <v>0</v>
      </c>
      <c r="N44" s="83">
        <f t="shared" si="13"/>
        <v>0</v>
      </c>
      <c r="O44" s="48">
        <f t="shared" si="83"/>
        <v>0</v>
      </c>
      <c r="P44" s="49">
        <f t="shared" si="83"/>
        <v>0</v>
      </c>
      <c r="Q44" s="83">
        <f t="shared" si="14"/>
        <v>0</v>
      </c>
      <c r="R44" s="48">
        <f t="shared" ref="R44:S44" si="84">SUM(R45:R46)</f>
        <v>0</v>
      </c>
      <c r="S44" s="49">
        <f t="shared" si="84"/>
        <v>0</v>
      </c>
      <c r="T44" s="186">
        <f t="shared" ref="T44:W44" si="85">SUM(T45:T46)</f>
        <v>0</v>
      </c>
      <c r="U44" s="48">
        <f t="shared" si="85"/>
        <v>0</v>
      </c>
      <c r="V44" s="48">
        <f t="shared" si="85"/>
        <v>0</v>
      </c>
      <c r="W44" s="49">
        <f t="shared" si="85"/>
        <v>0</v>
      </c>
      <c r="X44" s="50">
        <f t="shared" si="15"/>
        <v>0</v>
      </c>
      <c r="Y44" s="175">
        <f t="shared" ref="Y44:AC44" si="86">SUM(Y45:Y46)</f>
        <v>0</v>
      </c>
      <c r="Z44" s="48">
        <f t="shared" si="86"/>
        <v>0</v>
      </c>
      <c r="AA44" s="48">
        <f t="shared" si="86"/>
        <v>0</v>
      </c>
      <c r="AB44" s="48">
        <f t="shared" ref="AB44" si="87">SUM(AB45:AB46)</f>
        <v>0</v>
      </c>
      <c r="AC44" s="49">
        <f t="shared" si="86"/>
        <v>0</v>
      </c>
      <c r="AD44" s="50">
        <f t="shared" si="16"/>
        <v>0</v>
      </c>
      <c r="AE44" s="186">
        <f t="shared" ref="AE44" si="88">SUM(AE45:AE46)</f>
        <v>0</v>
      </c>
      <c r="AF44" s="175">
        <f t="shared" si="17"/>
        <v>0</v>
      </c>
      <c r="AG44" s="385">
        <f t="shared" si="18"/>
        <v>0</v>
      </c>
      <c r="AH44" s="385">
        <f t="shared" si="18"/>
        <v>0</v>
      </c>
      <c r="AI44" s="385">
        <f t="shared" si="19"/>
        <v>0</v>
      </c>
      <c r="AJ44" s="385">
        <f t="shared" si="20"/>
        <v>0</v>
      </c>
      <c r="AK44" s="385">
        <f t="shared" si="21"/>
        <v>0</v>
      </c>
      <c r="AL44" s="50">
        <f t="shared" si="22"/>
        <v>0</v>
      </c>
      <c r="AM44" s="42" t="str">
        <f t="shared" si="9"/>
        <v/>
      </c>
      <c r="AN44" s="392" t="str">
        <f t="shared" si="10"/>
        <v/>
      </c>
    </row>
    <row r="45" spans="1:40" s="2" customFormat="1" x14ac:dyDescent="0.3">
      <c r="A45" s="8">
        <f>+A44+1</f>
        <v>34</v>
      </c>
      <c r="B45" s="5" t="s">
        <v>144</v>
      </c>
      <c r="C45" s="160"/>
      <c r="D45" s="160"/>
      <c r="E45" s="160"/>
      <c r="F45" s="160"/>
      <c r="G45" s="160"/>
      <c r="H45" s="159">
        <f t="shared" si="1"/>
        <v>0</v>
      </c>
      <c r="I45" s="160"/>
      <c r="J45" s="54"/>
      <c r="K45" s="55"/>
      <c r="L45" s="53">
        <f t="shared" si="12"/>
        <v>0</v>
      </c>
      <c r="M45" s="54"/>
      <c r="N45" s="79">
        <f t="shared" si="13"/>
        <v>0</v>
      </c>
      <c r="O45" s="54"/>
      <c r="P45" s="55"/>
      <c r="Q45" s="79">
        <f t="shared" si="14"/>
        <v>0</v>
      </c>
      <c r="R45" s="54"/>
      <c r="S45" s="55"/>
      <c r="T45" s="188"/>
      <c r="U45" s="54"/>
      <c r="V45" s="54"/>
      <c r="W45" s="55"/>
      <c r="X45" s="53">
        <f t="shared" si="15"/>
        <v>0</v>
      </c>
      <c r="Y45" s="177"/>
      <c r="Z45" s="54"/>
      <c r="AA45" s="54"/>
      <c r="AB45" s="54"/>
      <c r="AC45" s="55"/>
      <c r="AD45" s="53">
        <f t="shared" si="16"/>
        <v>0</v>
      </c>
      <c r="AE45" s="188"/>
      <c r="AF45" s="291">
        <f t="shared" si="17"/>
        <v>0</v>
      </c>
      <c r="AG45" s="387">
        <f t="shared" si="18"/>
        <v>0</v>
      </c>
      <c r="AH45" s="387">
        <f t="shared" si="18"/>
        <v>0</v>
      </c>
      <c r="AI45" s="387">
        <f t="shared" si="19"/>
        <v>0</v>
      </c>
      <c r="AJ45" s="387">
        <f t="shared" si="20"/>
        <v>0</v>
      </c>
      <c r="AK45" s="387">
        <f t="shared" si="21"/>
        <v>0</v>
      </c>
      <c r="AL45" s="53">
        <f t="shared" si="22"/>
        <v>0</v>
      </c>
      <c r="AM45" s="42" t="str">
        <f t="shared" ref="AM45:AM70" si="89">IF(I45&lt;H45,"Póliza &lt; Asegurados",IF(I45&gt;0,IF(H45=0,"Asegurados sin pólizas",""),""))</f>
        <v/>
      </c>
      <c r="AN45" s="392" t="str">
        <f t="shared" ref="AN45:AN70" si="90">IF(J45&gt;0,IF(H45&lt;1,"Primas sin pólizas",""),IF(H45&gt;0,IF(J45&lt;1,"Pólizas sin primas",""),""))</f>
        <v/>
      </c>
    </row>
    <row r="46" spans="1:40" s="2" customFormat="1" x14ac:dyDescent="0.3">
      <c r="A46" s="8">
        <f t="shared" ref="A46:A71" si="91">+A45+1</f>
        <v>35</v>
      </c>
      <c r="B46" s="5" t="s">
        <v>31</v>
      </c>
      <c r="C46" s="160"/>
      <c r="D46" s="160"/>
      <c r="E46" s="160"/>
      <c r="F46" s="160"/>
      <c r="G46" s="160"/>
      <c r="H46" s="159">
        <f t="shared" si="1"/>
        <v>0</v>
      </c>
      <c r="I46" s="160"/>
      <c r="J46" s="54"/>
      <c r="K46" s="55"/>
      <c r="L46" s="53">
        <f t="shared" si="12"/>
        <v>0</v>
      </c>
      <c r="M46" s="54"/>
      <c r="N46" s="79">
        <f t="shared" si="13"/>
        <v>0</v>
      </c>
      <c r="O46" s="54"/>
      <c r="P46" s="55"/>
      <c r="Q46" s="79">
        <f t="shared" si="14"/>
        <v>0</v>
      </c>
      <c r="R46" s="54"/>
      <c r="S46" s="55"/>
      <c r="T46" s="188"/>
      <c r="U46" s="54"/>
      <c r="V46" s="54"/>
      <c r="W46" s="55"/>
      <c r="X46" s="53">
        <f t="shared" si="15"/>
        <v>0</v>
      </c>
      <c r="Y46" s="177"/>
      <c r="Z46" s="54"/>
      <c r="AA46" s="54"/>
      <c r="AB46" s="54"/>
      <c r="AC46" s="55"/>
      <c r="AD46" s="53">
        <f t="shared" si="16"/>
        <v>0</v>
      </c>
      <c r="AE46" s="188"/>
      <c r="AF46" s="291">
        <f t="shared" si="17"/>
        <v>0</v>
      </c>
      <c r="AG46" s="387">
        <f t="shared" si="18"/>
        <v>0</v>
      </c>
      <c r="AH46" s="387">
        <f t="shared" si="18"/>
        <v>0</v>
      </c>
      <c r="AI46" s="387">
        <f t="shared" si="19"/>
        <v>0</v>
      </c>
      <c r="AJ46" s="387">
        <f t="shared" si="20"/>
        <v>0</v>
      </c>
      <c r="AK46" s="387">
        <f t="shared" si="21"/>
        <v>0</v>
      </c>
      <c r="AL46" s="53">
        <f t="shared" si="22"/>
        <v>0</v>
      </c>
      <c r="AM46" s="42" t="str">
        <f t="shared" si="89"/>
        <v/>
      </c>
      <c r="AN46" s="392" t="str">
        <f t="shared" si="90"/>
        <v/>
      </c>
    </row>
    <row r="47" spans="1:40" s="2" customFormat="1" x14ac:dyDescent="0.3">
      <c r="A47" s="8">
        <f t="shared" si="91"/>
        <v>36</v>
      </c>
      <c r="B47" s="4" t="s">
        <v>45</v>
      </c>
      <c r="C47" s="157">
        <f>SUM(C48:C53)</f>
        <v>0</v>
      </c>
      <c r="D47" s="157">
        <f>SUM(D48:D53)</f>
        <v>0</v>
      </c>
      <c r="E47" s="157">
        <f>SUM(E48:E53)</f>
        <v>0</v>
      </c>
      <c r="F47" s="157">
        <f>SUM(F48:F53)</f>
        <v>0</v>
      </c>
      <c r="G47" s="157">
        <f>SUM(G48:G53)</f>
        <v>0</v>
      </c>
      <c r="H47" s="157">
        <f>+C47+D47+E47-F47-G47</f>
        <v>0</v>
      </c>
      <c r="I47" s="157">
        <f>SUM(I48:I53)</f>
        <v>0</v>
      </c>
      <c r="J47" s="48">
        <f>SUM(J48:J53)</f>
        <v>0</v>
      </c>
      <c r="K47" s="49">
        <f>SUM(K48:K53)</f>
        <v>0</v>
      </c>
      <c r="L47" s="50">
        <f>SUM(J47:K47)</f>
        <v>0</v>
      </c>
      <c r="M47" s="48">
        <f t="shared" ref="M47" si="92">SUM(M48:M53)</f>
        <v>0</v>
      </c>
      <c r="N47" s="83">
        <f t="shared" si="13"/>
        <v>0</v>
      </c>
      <c r="O47" s="48">
        <f>SUM(O48:O53)</f>
        <v>0</v>
      </c>
      <c r="P47" s="49">
        <f>SUM(P48:P53)</f>
        <v>0</v>
      </c>
      <c r="Q47" s="83">
        <f t="shared" si="14"/>
        <v>0</v>
      </c>
      <c r="R47" s="48">
        <f t="shared" ref="R47:S47" si="93">SUM(R48:R53)</f>
        <v>0</v>
      </c>
      <c r="S47" s="49">
        <f t="shared" si="93"/>
        <v>0</v>
      </c>
      <c r="T47" s="186">
        <f t="shared" ref="T47:W47" si="94">SUM(T48:T53)</f>
        <v>0</v>
      </c>
      <c r="U47" s="48">
        <f t="shared" si="94"/>
        <v>0</v>
      </c>
      <c r="V47" s="48">
        <f t="shared" si="94"/>
        <v>0</v>
      </c>
      <c r="W47" s="49">
        <f t="shared" si="94"/>
        <v>0</v>
      </c>
      <c r="X47" s="50">
        <f t="shared" si="15"/>
        <v>0</v>
      </c>
      <c r="Y47" s="175">
        <f>SUM(Y48:Y53)</f>
        <v>0</v>
      </c>
      <c r="Z47" s="48">
        <f>SUM(Z48:Z53)</f>
        <v>0</v>
      </c>
      <c r="AA47" s="48">
        <f>SUM(AA48:AA53)</f>
        <v>0</v>
      </c>
      <c r="AB47" s="48">
        <f>SUM(AB48:AB53)</f>
        <v>0</v>
      </c>
      <c r="AC47" s="49">
        <f>SUM(AC48:AC53)</f>
        <v>0</v>
      </c>
      <c r="AD47" s="50">
        <f t="shared" si="16"/>
        <v>0</v>
      </c>
      <c r="AE47" s="186">
        <f>SUM(AE48:AE53)</f>
        <v>0</v>
      </c>
      <c r="AF47" s="175">
        <f t="shared" si="17"/>
        <v>0</v>
      </c>
      <c r="AG47" s="385">
        <f t="shared" si="18"/>
        <v>0</v>
      </c>
      <c r="AH47" s="385">
        <f t="shared" si="18"/>
        <v>0</v>
      </c>
      <c r="AI47" s="385">
        <f t="shared" si="19"/>
        <v>0</v>
      </c>
      <c r="AJ47" s="385">
        <f t="shared" si="20"/>
        <v>0</v>
      </c>
      <c r="AK47" s="385">
        <f t="shared" si="21"/>
        <v>0</v>
      </c>
      <c r="AL47" s="50">
        <f t="shared" si="22"/>
        <v>0</v>
      </c>
      <c r="AM47" s="42" t="str">
        <f t="shared" si="89"/>
        <v/>
      </c>
      <c r="AN47" s="392" t="str">
        <f t="shared" si="90"/>
        <v/>
      </c>
    </row>
    <row r="48" spans="1:40" x14ac:dyDescent="0.3">
      <c r="A48" s="8">
        <f t="shared" si="91"/>
        <v>37</v>
      </c>
      <c r="B48" s="5" t="s">
        <v>46</v>
      </c>
      <c r="C48" s="158"/>
      <c r="D48" s="158"/>
      <c r="E48" s="158"/>
      <c r="F48" s="158"/>
      <c r="G48" s="158"/>
      <c r="H48" s="159">
        <f t="shared" ref="H48:H71" si="95">+C48+D48+E48-F48-G48</f>
        <v>0</v>
      </c>
      <c r="I48" s="158"/>
      <c r="J48" s="51"/>
      <c r="K48" s="52"/>
      <c r="L48" s="53">
        <f t="shared" si="12"/>
        <v>0</v>
      </c>
      <c r="M48" s="51"/>
      <c r="N48" s="75">
        <f t="shared" si="13"/>
        <v>0</v>
      </c>
      <c r="O48" s="51"/>
      <c r="P48" s="52"/>
      <c r="Q48" s="75">
        <f t="shared" si="14"/>
        <v>0</v>
      </c>
      <c r="R48" s="51"/>
      <c r="S48" s="52"/>
      <c r="T48" s="187"/>
      <c r="U48" s="51"/>
      <c r="V48" s="51"/>
      <c r="W48" s="52"/>
      <c r="X48" s="53">
        <f t="shared" si="15"/>
        <v>0</v>
      </c>
      <c r="Y48" s="176"/>
      <c r="Z48" s="51"/>
      <c r="AA48" s="51"/>
      <c r="AB48" s="51"/>
      <c r="AC48" s="52"/>
      <c r="AD48" s="53">
        <f t="shared" si="16"/>
        <v>0</v>
      </c>
      <c r="AE48" s="187"/>
      <c r="AF48" s="289">
        <f t="shared" si="17"/>
        <v>0</v>
      </c>
      <c r="AG48" s="386">
        <f t="shared" si="18"/>
        <v>0</v>
      </c>
      <c r="AH48" s="386">
        <f t="shared" si="18"/>
        <v>0</v>
      </c>
      <c r="AI48" s="386">
        <f t="shared" si="19"/>
        <v>0</v>
      </c>
      <c r="AJ48" s="386">
        <f t="shared" si="20"/>
        <v>0</v>
      </c>
      <c r="AK48" s="386">
        <f t="shared" si="21"/>
        <v>0</v>
      </c>
      <c r="AL48" s="53">
        <f t="shared" si="22"/>
        <v>0</v>
      </c>
      <c r="AM48" s="42" t="str">
        <f t="shared" si="89"/>
        <v/>
      </c>
      <c r="AN48" s="392" t="str">
        <f t="shared" si="90"/>
        <v/>
      </c>
    </row>
    <row r="49" spans="1:43" x14ac:dyDescent="0.3">
      <c r="A49" s="8">
        <f t="shared" si="91"/>
        <v>38</v>
      </c>
      <c r="B49" s="5" t="s">
        <v>47</v>
      </c>
      <c r="C49" s="158"/>
      <c r="D49" s="158"/>
      <c r="E49" s="158"/>
      <c r="F49" s="158"/>
      <c r="G49" s="158"/>
      <c r="H49" s="159">
        <f t="shared" si="95"/>
        <v>0</v>
      </c>
      <c r="I49" s="158"/>
      <c r="J49" s="51"/>
      <c r="K49" s="52"/>
      <c r="L49" s="53">
        <f t="shared" si="12"/>
        <v>0</v>
      </c>
      <c r="M49" s="51"/>
      <c r="N49" s="75">
        <f t="shared" si="13"/>
        <v>0</v>
      </c>
      <c r="O49" s="51"/>
      <c r="P49" s="52"/>
      <c r="Q49" s="75">
        <f t="shared" si="14"/>
        <v>0</v>
      </c>
      <c r="R49" s="51"/>
      <c r="S49" s="52"/>
      <c r="T49" s="187"/>
      <c r="U49" s="51"/>
      <c r="V49" s="51"/>
      <c r="W49" s="52"/>
      <c r="X49" s="53">
        <f t="shared" si="15"/>
        <v>0</v>
      </c>
      <c r="Y49" s="176"/>
      <c r="Z49" s="51"/>
      <c r="AA49" s="51"/>
      <c r="AB49" s="51"/>
      <c r="AC49" s="52"/>
      <c r="AD49" s="53">
        <f t="shared" si="16"/>
        <v>0</v>
      </c>
      <c r="AE49" s="187"/>
      <c r="AF49" s="289">
        <f t="shared" si="17"/>
        <v>0</v>
      </c>
      <c r="AG49" s="386">
        <f t="shared" si="18"/>
        <v>0</v>
      </c>
      <c r="AH49" s="386">
        <f t="shared" si="18"/>
        <v>0</v>
      </c>
      <c r="AI49" s="386">
        <f t="shared" si="19"/>
        <v>0</v>
      </c>
      <c r="AJ49" s="386">
        <f t="shared" si="20"/>
        <v>0</v>
      </c>
      <c r="AK49" s="386">
        <f t="shared" si="21"/>
        <v>0</v>
      </c>
      <c r="AL49" s="53">
        <f t="shared" si="22"/>
        <v>0</v>
      </c>
      <c r="AM49" s="42" t="str">
        <f t="shared" si="89"/>
        <v/>
      </c>
      <c r="AN49" s="392" t="str">
        <f t="shared" si="90"/>
        <v/>
      </c>
    </row>
    <row r="50" spans="1:43" x14ac:dyDescent="0.3">
      <c r="A50" s="8">
        <f t="shared" si="91"/>
        <v>39</v>
      </c>
      <c r="B50" s="5" t="s">
        <v>48</v>
      </c>
      <c r="C50" s="158"/>
      <c r="D50" s="158"/>
      <c r="E50" s="158"/>
      <c r="F50" s="158"/>
      <c r="G50" s="158"/>
      <c r="H50" s="159">
        <f t="shared" si="95"/>
        <v>0</v>
      </c>
      <c r="I50" s="158"/>
      <c r="J50" s="51"/>
      <c r="K50" s="52"/>
      <c r="L50" s="53">
        <f t="shared" si="12"/>
        <v>0</v>
      </c>
      <c r="M50" s="51"/>
      <c r="N50" s="75">
        <f t="shared" si="13"/>
        <v>0</v>
      </c>
      <c r="O50" s="51"/>
      <c r="P50" s="52"/>
      <c r="Q50" s="75">
        <f t="shared" si="14"/>
        <v>0</v>
      </c>
      <c r="R50" s="51"/>
      <c r="S50" s="52"/>
      <c r="T50" s="187"/>
      <c r="U50" s="51"/>
      <c r="V50" s="51"/>
      <c r="W50" s="52"/>
      <c r="X50" s="53">
        <f t="shared" si="15"/>
        <v>0</v>
      </c>
      <c r="Y50" s="176"/>
      <c r="Z50" s="51"/>
      <c r="AA50" s="51"/>
      <c r="AB50" s="51"/>
      <c r="AC50" s="52"/>
      <c r="AD50" s="53">
        <f t="shared" si="16"/>
        <v>0</v>
      </c>
      <c r="AE50" s="187"/>
      <c r="AF50" s="289">
        <f t="shared" si="17"/>
        <v>0</v>
      </c>
      <c r="AG50" s="386">
        <f t="shared" si="18"/>
        <v>0</v>
      </c>
      <c r="AH50" s="386">
        <f t="shared" si="18"/>
        <v>0</v>
      </c>
      <c r="AI50" s="386">
        <f t="shared" si="19"/>
        <v>0</v>
      </c>
      <c r="AJ50" s="386">
        <f t="shared" si="20"/>
        <v>0</v>
      </c>
      <c r="AK50" s="386">
        <f t="shared" si="21"/>
        <v>0</v>
      </c>
      <c r="AL50" s="53">
        <f t="shared" si="22"/>
        <v>0</v>
      </c>
      <c r="AM50" s="42" t="str">
        <f t="shared" si="89"/>
        <v/>
      </c>
      <c r="AN50" s="392" t="str">
        <f t="shared" si="90"/>
        <v/>
      </c>
    </row>
    <row r="51" spans="1:43" x14ac:dyDescent="0.3">
      <c r="A51" s="8">
        <f t="shared" si="91"/>
        <v>40</v>
      </c>
      <c r="B51" s="5" t="s">
        <v>49</v>
      </c>
      <c r="C51" s="160"/>
      <c r="D51" s="160"/>
      <c r="E51" s="160"/>
      <c r="F51" s="160"/>
      <c r="G51" s="160"/>
      <c r="H51" s="159">
        <f t="shared" si="95"/>
        <v>0</v>
      </c>
      <c r="I51" s="160"/>
      <c r="J51" s="51"/>
      <c r="K51" s="52"/>
      <c r="L51" s="53">
        <f t="shared" si="12"/>
        <v>0</v>
      </c>
      <c r="M51" s="51"/>
      <c r="N51" s="75">
        <f t="shared" si="13"/>
        <v>0</v>
      </c>
      <c r="O51" s="51"/>
      <c r="P51" s="52"/>
      <c r="Q51" s="75">
        <f t="shared" si="14"/>
        <v>0</v>
      </c>
      <c r="R51" s="51"/>
      <c r="S51" s="52"/>
      <c r="T51" s="187"/>
      <c r="U51" s="51"/>
      <c r="V51" s="51"/>
      <c r="W51" s="52"/>
      <c r="X51" s="53">
        <f t="shared" si="15"/>
        <v>0</v>
      </c>
      <c r="Y51" s="177"/>
      <c r="Z51" s="51"/>
      <c r="AA51" s="51"/>
      <c r="AB51" s="51"/>
      <c r="AC51" s="52"/>
      <c r="AD51" s="53">
        <f t="shared" si="16"/>
        <v>0</v>
      </c>
      <c r="AE51" s="187"/>
      <c r="AF51" s="291">
        <f t="shared" si="17"/>
        <v>0</v>
      </c>
      <c r="AG51" s="387">
        <f t="shared" si="18"/>
        <v>0</v>
      </c>
      <c r="AH51" s="387">
        <f t="shared" si="18"/>
        <v>0</v>
      </c>
      <c r="AI51" s="387">
        <f t="shared" si="19"/>
        <v>0</v>
      </c>
      <c r="AJ51" s="387">
        <f t="shared" si="20"/>
        <v>0</v>
      </c>
      <c r="AK51" s="387">
        <f t="shared" si="21"/>
        <v>0</v>
      </c>
      <c r="AL51" s="53">
        <f t="shared" si="22"/>
        <v>0</v>
      </c>
      <c r="AM51" s="42" t="str">
        <f t="shared" si="89"/>
        <v/>
      </c>
      <c r="AN51" s="392" t="str">
        <f t="shared" si="90"/>
        <v/>
      </c>
    </row>
    <row r="52" spans="1:43" x14ac:dyDescent="0.3">
      <c r="A52" s="8">
        <f t="shared" si="91"/>
        <v>41</v>
      </c>
      <c r="B52" s="5" t="s">
        <v>50</v>
      </c>
      <c r="C52" s="158"/>
      <c r="D52" s="158"/>
      <c r="E52" s="158"/>
      <c r="F52" s="158"/>
      <c r="G52" s="158"/>
      <c r="H52" s="159">
        <f t="shared" si="95"/>
        <v>0</v>
      </c>
      <c r="I52" s="158"/>
      <c r="J52" s="51"/>
      <c r="K52" s="52"/>
      <c r="L52" s="53">
        <f t="shared" si="12"/>
        <v>0</v>
      </c>
      <c r="M52" s="51"/>
      <c r="N52" s="75">
        <f t="shared" si="13"/>
        <v>0</v>
      </c>
      <c r="O52" s="51"/>
      <c r="P52" s="52"/>
      <c r="Q52" s="75">
        <f t="shared" si="14"/>
        <v>0</v>
      </c>
      <c r="R52" s="51"/>
      <c r="S52" s="52"/>
      <c r="T52" s="187"/>
      <c r="U52" s="51"/>
      <c r="V52" s="51"/>
      <c r="W52" s="52"/>
      <c r="X52" s="53">
        <f t="shared" si="15"/>
        <v>0</v>
      </c>
      <c r="Y52" s="176"/>
      <c r="Z52" s="51"/>
      <c r="AA52" s="51"/>
      <c r="AB52" s="51"/>
      <c r="AC52" s="52"/>
      <c r="AD52" s="53">
        <f t="shared" si="16"/>
        <v>0</v>
      </c>
      <c r="AE52" s="187"/>
      <c r="AF52" s="289">
        <f t="shared" si="17"/>
        <v>0</v>
      </c>
      <c r="AG52" s="386">
        <f t="shared" si="18"/>
        <v>0</v>
      </c>
      <c r="AH52" s="386">
        <f t="shared" si="18"/>
        <v>0</v>
      </c>
      <c r="AI52" s="386">
        <f t="shared" si="19"/>
        <v>0</v>
      </c>
      <c r="AJ52" s="386">
        <f t="shared" si="20"/>
        <v>0</v>
      </c>
      <c r="AK52" s="386">
        <f t="shared" si="21"/>
        <v>0</v>
      </c>
      <c r="AL52" s="53">
        <f t="shared" si="22"/>
        <v>0</v>
      </c>
      <c r="AM52" s="42" t="str">
        <f t="shared" si="89"/>
        <v/>
      </c>
      <c r="AN52" s="392" t="str">
        <f t="shared" si="90"/>
        <v/>
      </c>
    </row>
    <row r="53" spans="1:43" s="2" customFormat="1" x14ac:dyDescent="0.3">
      <c r="A53" s="8">
        <f t="shared" si="91"/>
        <v>42</v>
      </c>
      <c r="B53" s="5" t="s">
        <v>51</v>
      </c>
      <c r="C53" s="158"/>
      <c r="D53" s="158"/>
      <c r="E53" s="158"/>
      <c r="F53" s="158"/>
      <c r="G53" s="158"/>
      <c r="H53" s="159">
        <f t="shared" si="95"/>
        <v>0</v>
      </c>
      <c r="I53" s="158"/>
      <c r="J53" s="51"/>
      <c r="K53" s="52"/>
      <c r="L53" s="53">
        <f t="shared" si="12"/>
        <v>0</v>
      </c>
      <c r="M53" s="51"/>
      <c r="N53" s="75">
        <f t="shared" si="13"/>
        <v>0</v>
      </c>
      <c r="O53" s="51"/>
      <c r="P53" s="52"/>
      <c r="Q53" s="75">
        <f t="shared" si="14"/>
        <v>0</v>
      </c>
      <c r="R53" s="51"/>
      <c r="S53" s="52"/>
      <c r="T53" s="187"/>
      <c r="U53" s="51"/>
      <c r="V53" s="51"/>
      <c r="W53" s="52"/>
      <c r="X53" s="53">
        <f t="shared" si="15"/>
        <v>0</v>
      </c>
      <c r="Y53" s="176"/>
      <c r="Z53" s="51"/>
      <c r="AA53" s="51"/>
      <c r="AB53" s="51"/>
      <c r="AC53" s="52"/>
      <c r="AD53" s="53">
        <f t="shared" si="16"/>
        <v>0</v>
      </c>
      <c r="AE53" s="187"/>
      <c r="AF53" s="289">
        <f t="shared" si="17"/>
        <v>0</v>
      </c>
      <c r="AG53" s="386">
        <f t="shared" si="18"/>
        <v>0</v>
      </c>
      <c r="AH53" s="386">
        <f t="shared" si="18"/>
        <v>0</v>
      </c>
      <c r="AI53" s="386">
        <f t="shared" si="19"/>
        <v>0</v>
      </c>
      <c r="AJ53" s="386">
        <f t="shared" si="20"/>
        <v>0</v>
      </c>
      <c r="AK53" s="386">
        <f t="shared" si="21"/>
        <v>0</v>
      </c>
      <c r="AL53" s="53">
        <f t="shared" si="22"/>
        <v>0</v>
      </c>
      <c r="AM53" s="42" t="str">
        <f t="shared" si="89"/>
        <v/>
      </c>
      <c r="AN53" s="392" t="str">
        <f t="shared" si="90"/>
        <v/>
      </c>
    </row>
    <row r="54" spans="1:43" s="2" customFormat="1" x14ac:dyDescent="0.3">
      <c r="A54" s="8">
        <f t="shared" si="91"/>
        <v>43</v>
      </c>
      <c r="B54" s="4" t="s">
        <v>52</v>
      </c>
      <c r="C54" s="157">
        <f t="shared" ref="C54:K54" si="96">SUM(C55:C61)</f>
        <v>0</v>
      </c>
      <c r="D54" s="157">
        <f t="shared" si="96"/>
        <v>0</v>
      </c>
      <c r="E54" s="157">
        <f t="shared" si="96"/>
        <v>0</v>
      </c>
      <c r="F54" s="157">
        <f t="shared" si="96"/>
        <v>0</v>
      </c>
      <c r="G54" s="157">
        <f t="shared" si="96"/>
        <v>0</v>
      </c>
      <c r="H54" s="157">
        <f t="shared" si="96"/>
        <v>0</v>
      </c>
      <c r="I54" s="157">
        <f t="shared" si="96"/>
        <v>0</v>
      </c>
      <c r="J54" s="48">
        <f t="shared" si="96"/>
        <v>0</v>
      </c>
      <c r="K54" s="49">
        <f t="shared" si="96"/>
        <v>0</v>
      </c>
      <c r="L54" s="50">
        <f t="shared" si="12"/>
        <v>0</v>
      </c>
      <c r="M54" s="48">
        <f t="shared" ref="M54:P54" si="97">SUM(M55:M61)</f>
        <v>0</v>
      </c>
      <c r="N54" s="83">
        <f t="shared" si="13"/>
        <v>0</v>
      </c>
      <c r="O54" s="48">
        <f t="shared" si="97"/>
        <v>0</v>
      </c>
      <c r="P54" s="49">
        <f t="shared" si="97"/>
        <v>0</v>
      </c>
      <c r="Q54" s="83">
        <f t="shared" si="14"/>
        <v>0</v>
      </c>
      <c r="R54" s="48">
        <f t="shared" ref="R54:S54" si="98">SUM(R55:R61)</f>
        <v>0</v>
      </c>
      <c r="S54" s="49">
        <f t="shared" si="98"/>
        <v>0</v>
      </c>
      <c r="T54" s="186">
        <f>SUM(T55:T61)</f>
        <v>0</v>
      </c>
      <c r="U54" s="48">
        <f>SUM(U55:U61)</f>
        <v>0</v>
      </c>
      <c r="V54" s="48">
        <f>SUM(V55:V61)</f>
        <v>0</v>
      </c>
      <c r="W54" s="49">
        <f>SUM(W55:W61)</f>
        <v>0</v>
      </c>
      <c r="X54" s="50">
        <f t="shared" si="15"/>
        <v>0</v>
      </c>
      <c r="Y54" s="175">
        <f>SUM(Y55:Y61)</f>
        <v>0</v>
      </c>
      <c r="Z54" s="48">
        <f>SUM(Z55:Z61)</f>
        <v>0</v>
      </c>
      <c r="AA54" s="48">
        <f>SUM(AA55:AA61)</f>
        <v>0</v>
      </c>
      <c r="AB54" s="48">
        <f>SUM(AB55:AB61)</f>
        <v>0</v>
      </c>
      <c r="AC54" s="49">
        <f>SUM(AC55:AC61)</f>
        <v>0</v>
      </c>
      <c r="AD54" s="50">
        <f t="shared" si="16"/>
        <v>0</v>
      </c>
      <c r="AE54" s="186">
        <f>SUM(AE55:AE61)</f>
        <v>0</v>
      </c>
      <c r="AF54" s="175">
        <f t="shared" si="17"/>
        <v>0</v>
      </c>
      <c r="AG54" s="385">
        <f t="shared" si="18"/>
        <v>0</v>
      </c>
      <c r="AH54" s="385">
        <f t="shared" si="18"/>
        <v>0</v>
      </c>
      <c r="AI54" s="385">
        <f t="shared" si="19"/>
        <v>0</v>
      </c>
      <c r="AJ54" s="385">
        <f t="shared" si="20"/>
        <v>0</v>
      </c>
      <c r="AK54" s="385">
        <f t="shared" si="21"/>
        <v>0</v>
      </c>
      <c r="AL54" s="50">
        <f t="shared" si="22"/>
        <v>0</v>
      </c>
      <c r="AM54" s="42" t="str">
        <f t="shared" si="89"/>
        <v/>
      </c>
      <c r="AN54" s="392" t="str">
        <f t="shared" si="90"/>
        <v/>
      </c>
      <c r="AO54" s="286">
        <f t="shared" ref="AO54:AO61" si="99">+L54</f>
        <v>0</v>
      </c>
      <c r="AP54" s="287">
        <f>IFERROR(+AO54/$AO$54,0)</f>
        <v>0</v>
      </c>
    </row>
    <row r="55" spans="1:43" s="2" customFormat="1" x14ac:dyDescent="0.3">
      <c r="A55" s="8">
        <f t="shared" si="91"/>
        <v>44</v>
      </c>
      <c r="B55" s="5" t="s">
        <v>53</v>
      </c>
      <c r="C55" s="158"/>
      <c r="D55" s="158"/>
      <c r="E55" s="158"/>
      <c r="F55" s="158"/>
      <c r="G55" s="158"/>
      <c r="H55" s="159">
        <f t="shared" si="95"/>
        <v>0</v>
      </c>
      <c r="I55" s="158"/>
      <c r="J55" s="51"/>
      <c r="K55" s="52"/>
      <c r="L55" s="53">
        <f t="shared" si="12"/>
        <v>0</v>
      </c>
      <c r="M55" s="51"/>
      <c r="N55" s="75">
        <f t="shared" si="13"/>
        <v>0</v>
      </c>
      <c r="O55" s="51"/>
      <c r="P55" s="52"/>
      <c r="Q55" s="75">
        <f t="shared" si="14"/>
        <v>0</v>
      </c>
      <c r="R55" s="51"/>
      <c r="S55" s="52"/>
      <c r="T55" s="187"/>
      <c r="U55" s="51"/>
      <c r="V55" s="51"/>
      <c r="W55" s="52"/>
      <c r="X55" s="53">
        <f t="shared" si="15"/>
        <v>0</v>
      </c>
      <c r="Y55" s="176"/>
      <c r="Z55" s="51"/>
      <c r="AA55" s="51"/>
      <c r="AB55" s="51"/>
      <c r="AC55" s="52"/>
      <c r="AD55" s="53">
        <f t="shared" si="16"/>
        <v>0</v>
      </c>
      <c r="AE55" s="187"/>
      <c r="AF55" s="289">
        <f t="shared" si="17"/>
        <v>0</v>
      </c>
      <c r="AG55" s="386">
        <f t="shared" si="18"/>
        <v>0</v>
      </c>
      <c r="AH55" s="386">
        <f t="shared" si="18"/>
        <v>0</v>
      </c>
      <c r="AI55" s="386">
        <f t="shared" si="19"/>
        <v>0</v>
      </c>
      <c r="AJ55" s="386">
        <f t="shared" si="20"/>
        <v>0</v>
      </c>
      <c r="AK55" s="386">
        <f t="shared" si="21"/>
        <v>0</v>
      </c>
      <c r="AL55" s="53">
        <f t="shared" si="22"/>
        <v>0</v>
      </c>
      <c r="AM55" s="42" t="str">
        <f t="shared" si="89"/>
        <v/>
      </c>
      <c r="AN55" s="392" t="str">
        <f t="shared" si="90"/>
        <v/>
      </c>
      <c r="AO55" s="284">
        <f t="shared" si="99"/>
        <v>0</v>
      </c>
      <c r="AP55" s="285">
        <f t="shared" ref="AP55:AP61" si="100">IFERROR(+AO55/$AO$54,0)</f>
        <v>0</v>
      </c>
    </row>
    <row r="56" spans="1:43" x14ac:dyDescent="0.3">
      <c r="A56" s="8">
        <f t="shared" si="91"/>
        <v>45</v>
      </c>
      <c r="B56" s="5" t="s">
        <v>54</v>
      </c>
      <c r="C56" s="158"/>
      <c r="D56" s="158"/>
      <c r="E56" s="158"/>
      <c r="F56" s="158"/>
      <c r="G56" s="158"/>
      <c r="H56" s="159">
        <f t="shared" si="95"/>
        <v>0</v>
      </c>
      <c r="I56" s="158"/>
      <c r="J56" s="51"/>
      <c r="K56" s="52"/>
      <c r="L56" s="53">
        <f t="shared" si="12"/>
        <v>0</v>
      </c>
      <c r="M56" s="51"/>
      <c r="N56" s="75">
        <f t="shared" si="13"/>
        <v>0</v>
      </c>
      <c r="O56" s="51"/>
      <c r="P56" s="52"/>
      <c r="Q56" s="75">
        <f t="shared" si="14"/>
        <v>0</v>
      </c>
      <c r="R56" s="51"/>
      <c r="S56" s="52"/>
      <c r="T56" s="187"/>
      <c r="U56" s="51"/>
      <c r="V56" s="51"/>
      <c r="W56" s="52"/>
      <c r="X56" s="53">
        <f t="shared" si="15"/>
        <v>0</v>
      </c>
      <c r="Y56" s="176"/>
      <c r="Z56" s="51"/>
      <c r="AA56" s="51"/>
      <c r="AB56" s="51"/>
      <c r="AC56" s="52"/>
      <c r="AD56" s="53">
        <f t="shared" si="16"/>
        <v>0</v>
      </c>
      <c r="AE56" s="187"/>
      <c r="AF56" s="289">
        <f t="shared" si="17"/>
        <v>0</v>
      </c>
      <c r="AG56" s="386">
        <f t="shared" si="18"/>
        <v>0</v>
      </c>
      <c r="AH56" s="386">
        <f t="shared" si="18"/>
        <v>0</v>
      </c>
      <c r="AI56" s="386">
        <f t="shared" si="19"/>
        <v>0</v>
      </c>
      <c r="AJ56" s="386">
        <f t="shared" si="20"/>
        <v>0</v>
      </c>
      <c r="AK56" s="386">
        <f t="shared" si="21"/>
        <v>0</v>
      </c>
      <c r="AL56" s="53">
        <f t="shared" si="22"/>
        <v>0</v>
      </c>
      <c r="AM56" s="42" t="str">
        <f t="shared" si="89"/>
        <v/>
      </c>
      <c r="AN56" s="392" t="str">
        <f t="shared" si="90"/>
        <v/>
      </c>
      <c r="AO56" s="284">
        <f t="shared" si="99"/>
        <v>0</v>
      </c>
      <c r="AP56" s="285">
        <f t="shared" si="100"/>
        <v>0</v>
      </c>
    </row>
    <row r="57" spans="1:43" x14ac:dyDescent="0.3">
      <c r="A57" s="8">
        <f t="shared" si="91"/>
        <v>46</v>
      </c>
      <c r="B57" s="6" t="s">
        <v>55</v>
      </c>
      <c r="C57" s="162"/>
      <c r="D57" s="162"/>
      <c r="E57" s="162"/>
      <c r="F57" s="162"/>
      <c r="G57" s="162"/>
      <c r="H57" s="159">
        <f t="shared" si="95"/>
        <v>0</v>
      </c>
      <c r="I57" s="162"/>
      <c r="J57" s="60"/>
      <c r="K57" s="61"/>
      <c r="L57" s="53">
        <f t="shared" ref="L57" si="101">SUM(J57:K57)</f>
        <v>0</v>
      </c>
      <c r="M57" s="60"/>
      <c r="N57" s="77">
        <f t="shared" si="13"/>
        <v>0</v>
      </c>
      <c r="O57" s="60"/>
      <c r="P57" s="61"/>
      <c r="Q57" s="77">
        <f t="shared" si="14"/>
        <v>0</v>
      </c>
      <c r="R57" s="60"/>
      <c r="S57" s="61"/>
      <c r="T57" s="189"/>
      <c r="U57" s="60"/>
      <c r="V57" s="60"/>
      <c r="W57" s="61"/>
      <c r="X57" s="53">
        <f t="shared" si="15"/>
        <v>0</v>
      </c>
      <c r="Y57" s="178"/>
      <c r="Z57" s="60"/>
      <c r="AA57" s="60"/>
      <c r="AB57" s="60"/>
      <c r="AC57" s="61"/>
      <c r="AD57" s="53">
        <f t="shared" si="16"/>
        <v>0</v>
      </c>
      <c r="AE57" s="189"/>
      <c r="AF57" s="297">
        <f t="shared" si="17"/>
        <v>0</v>
      </c>
      <c r="AG57" s="388">
        <f t="shared" si="18"/>
        <v>0</v>
      </c>
      <c r="AH57" s="388">
        <f t="shared" si="18"/>
        <v>0</v>
      </c>
      <c r="AI57" s="388">
        <f t="shared" si="19"/>
        <v>0</v>
      </c>
      <c r="AJ57" s="388">
        <f t="shared" si="20"/>
        <v>0</v>
      </c>
      <c r="AK57" s="388">
        <f t="shared" si="21"/>
        <v>0</v>
      </c>
      <c r="AL57" s="53">
        <f t="shared" si="22"/>
        <v>0</v>
      </c>
      <c r="AM57" s="42" t="str">
        <f t="shared" si="89"/>
        <v/>
      </c>
      <c r="AN57" s="392" t="str">
        <f t="shared" si="90"/>
        <v/>
      </c>
      <c r="AO57" s="284">
        <f t="shared" si="99"/>
        <v>0</v>
      </c>
      <c r="AP57" s="285">
        <f t="shared" ref="AP57" si="102">IFERROR(+AO57/$AO$54,0)</f>
        <v>0</v>
      </c>
    </row>
    <row r="58" spans="1:43" x14ac:dyDescent="0.3">
      <c r="A58" s="8">
        <f t="shared" si="91"/>
        <v>47</v>
      </c>
      <c r="B58" s="5" t="s">
        <v>170</v>
      </c>
      <c r="C58" s="158"/>
      <c r="D58" s="158"/>
      <c r="E58" s="158"/>
      <c r="F58" s="158"/>
      <c r="G58" s="158"/>
      <c r="H58" s="159">
        <f t="shared" si="95"/>
        <v>0</v>
      </c>
      <c r="I58" s="158"/>
      <c r="J58" s="51"/>
      <c r="K58" s="52"/>
      <c r="L58" s="53">
        <f t="shared" si="12"/>
        <v>0</v>
      </c>
      <c r="M58" s="51"/>
      <c r="N58" s="75">
        <f t="shared" si="13"/>
        <v>0</v>
      </c>
      <c r="O58" s="51"/>
      <c r="P58" s="52"/>
      <c r="Q58" s="75">
        <f t="shared" si="14"/>
        <v>0</v>
      </c>
      <c r="R58" s="51"/>
      <c r="S58" s="52"/>
      <c r="T58" s="187"/>
      <c r="U58" s="51"/>
      <c r="V58" s="51"/>
      <c r="W58" s="52"/>
      <c r="X58" s="53">
        <f t="shared" si="15"/>
        <v>0</v>
      </c>
      <c r="Y58" s="176"/>
      <c r="Z58" s="51"/>
      <c r="AA58" s="51"/>
      <c r="AB58" s="51"/>
      <c r="AC58" s="52"/>
      <c r="AD58" s="53">
        <f t="shared" si="16"/>
        <v>0</v>
      </c>
      <c r="AE58" s="187"/>
      <c r="AF58" s="289">
        <f t="shared" si="17"/>
        <v>0</v>
      </c>
      <c r="AG58" s="386">
        <f t="shared" si="18"/>
        <v>0</v>
      </c>
      <c r="AH58" s="386">
        <f t="shared" si="18"/>
        <v>0</v>
      </c>
      <c r="AI58" s="386">
        <f t="shared" si="19"/>
        <v>0</v>
      </c>
      <c r="AJ58" s="386">
        <f t="shared" si="20"/>
        <v>0</v>
      </c>
      <c r="AK58" s="386">
        <f t="shared" si="21"/>
        <v>0</v>
      </c>
      <c r="AL58" s="53">
        <f t="shared" si="22"/>
        <v>0</v>
      </c>
      <c r="AM58" s="42" t="str">
        <f t="shared" si="89"/>
        <v/>
      </c>
      <c r="AN58" s="392" t="str">
        <f t="shared" si="90"/>
        <v/>
      </c>
      <c r="AO58" s="284">
        <f t="shared" si="99"/>
        <v>0</v>
      </c>
      <c r="AP58" s="285">
        <f t="shared" si="100"/>
        <v>0</v>
      </c>
    </row>
    <row r="59" spans="1:43" s="2" customFormat="1" x14ac:dyDescent="0.3">
      <c r="A59" s="8">
        <f t="shared" si="91"/>
        <v>48</v>
      </c>
      <c r="B59" s="5" t="s">
        <v>56</v>
      </c>
      <c r="C59" s="158"/>
      <c r="D59" s="158"/>
      <c r="E59" s="158"/>
      <c r="F59" s="158"/>
      <c r="G59" s="158"/>
      <c r="H59" s="159">
        <f t="shared" si="95"/>
        <v>0</v>
      </c>
      <c r="I59" s="158"/>
      <c r="J59" s="51"/>
      <c r="K59" s="52"/>
      <c r="L59" s="53">
        <f t="shared" si="12"/>
        <v>0</v>
      </c>
      <c r="M59" s="51"/>
      <c r="N59" s="75">
        <f t="shared" si="13"/>
        <v>0</v>
      </c>
      <c r="O59" s="51"/>
      <c r="P59" s="52"/>
      <c r="Q59" s="75">
        <f t="shared" si="14"/>
        <v>0</v>
      </c>
      <c r="R59" s="51"/>
      <c r="S59" s="52"/>
      <c r="T59" s="187"/>
      <c r="U59" s="51"/>
      <c r="V59" s="51"/>
      <c r="W59" s="52"/>
      <c r="X59" s="53">
        <f t="shared" si="15"/>
        <v>0</v>
      </c>
      <c r="Y59" s="176"/>
      <c r="Z59" s="51"/>
      <c r="AA59" s="51"/>
      <c r="AB59" s="51"/>
      <c r="AC59" s="52"/>
      <c r="AD59" s="53">
        <f t="shared" si="16"/>
        <v>0</v>
      </c>
      <c r="AE59" s="187"/>
      <c r="AF59" s="289">
        <f t="shared" si="17"/>
        <v>0</v>
      </c>
      <c r="AG59" s="386">
        <f t="shared" si="18"/>
        <v>0</v>
      </c>
      <c r="AH59" s="386">
        <f t="shared" si="18"/>
        <v>0</v>
      </c>
      <c r="AI59" s="386">
        <f t="shared" si="19"/>
        <v>0</v>
      </c>
      <c r="AJ59" s="386">
        <f t="shared" si="20"/>
        <v>0</v>
      </c>
      <c r="AK59" s="386">
        <f t="shared" si="21"/>
        <v>0</v>
      </c>
      <c r="AL59" s="53">
        <f t="shared" si="22"/>
        <v>0</v>
      </c>
      <c r="AM59" s="42" t="str">
        <f t="shared" si="89"/>
        <v/>
      </c>
      <c r="AN59" s="392" t="str">
        <f t="shared" si="90"/>
        <v/>
      </c>
      <c r="AO59" s="284">
        <f t="shared" si="99"/>
        <v>0</v>
      </c>
      <c r="AP59" s="285">
        <f t="shared" si="100"/>
        <v>0</v>
      </c>
    </row>
    <row r="60" spans="1:43" s="2" customFormat="1" x14ac:dyDescent="0.3">
      <c r="A60" s="8">
        <f t="shared" si="91"/>
        <v>49</v>
      </c>
      <c r="B60" s="5" t="s">
        <v>173</v>
      </c>
      <c r="C60" s="158"/>
      <c r="D60" s="158"/>
      <c r="E60" s="158"/>
      <c r="F60" s="158"/>
      <c r="G60" s="158"/>
      <c r="H60" s="159">
        <f t="shared" ref="H60" si="103">+C60+D60+E60-F60-G60</f>
        <v>0</v>
      </c>
      <c r="I60" s="158"/>
      <c r="J60" s="51"/>
      <c r="K60" s="52"/>
      <c r="L60" s="53">
        <f t="shared" ref="L60" si="104">SUM(J60:K60)</f>
        <v>0</v>
      </c>
      <c r="M60" s="51"/>
      <c r="N60" s="75">
        <f t="shared" si="13"/>
        <v>0</v>
      </c>
      <c r="O60" s="51"/>
      <c r="P60" s="52"/>
      <c r="Q60" s="75">
        <f t="shared" si="14"/>
        <v>0</v>
      </c>
      <c r="R60" s="51"/>
      <c r="S60" s="52"/>
      <c r="T60" s="187"/>
      <c r="U60" s="51"/>
      <c r="V60" s="51"/>
      <c r="W60" s="52"/>
      <c r="X60" s="53">
        <f t="shared" si="15"/>
        <v>0</v>
      </c>
      <c r="Y60" s="176"/>
      <c r="Z60" s="51"/>
      <c r="AA60" s="51"/>
      <c r="AB60" s="51"/>
      <c r="AC60" s="52"/>
      <c r="AD60" s="53">
        <f t="shared" si="16"/>
        <v>0</v>
      </c>
      <c r="AE60" s="187"/>
      <c r="AF60" s="289">
        <f t="shared" si="17"/>
        <v>0</v>
      </c>
      <c r="AG60" s="386">
        <f t="shared" si="18"/>
        <v>0</v>
      </c>
      <c r="AH60" s="386">
        <f t="shared" si="18"/>
        <v>0</v>
      </c>
      <c r="AI60" s="386">
        <f t="shared" si="19"/>
        <v>0</v>
      </c>
      <c r="AJ60" s="386">
        <f t="shared" si="20"/>
        <v>0</v>
      </c>
      <c r="AK60" s="386">
        <f t="shared" si="21"/>
        <v>0</v>
      </c>
      <c r="AL60" s="53">
        <f t="shared" si="22"/>
        <v>0</v>
      </c>
      <c r="AM60" s="42" t="str">
        <f t="shared" si="89"/>
        <v/>
      </c>
      <c r="AN60" s="392" t="str">
        <f t="shared" si="90"/>
        <v/>
      </c>
      <c r="AO60" s="284">
        <f t="shared" si="99"/>
        <v>0</v>
      </c>
      <c r="AP60" s="285">
        <f t="shared" ref="AP60" si="105">IFERROR(+AO60/$AO$54,0)</f>
        <v>0</v>
      </c>
    </row>
    <row r="61" spans="1:43" ht="18" x14ac:dyDescent="0.35">
      <c r="A61" s="8">
        <f t="shared" si="91"/>
        <v>50</v>
      </c>
      <c r="B61" s="5" t="s">
        <v>162</v>
      </c>
      <c r="C61" s="158"/>
      <c r="D61" s="158"/>
      <c r="E61" s="158"/>
      <c r="F61" s="158"/>
      <c r="G61" s="158"/>
      <c r="H61" s="159">
        <f t="shared" si="95"/>
        <v>0</v>
      </c>
      <c r="I61" s="158"/>
      <c r="J61" s="51"/>
      <c r="K61" s="52"/>
      <c r="L61" s="53">
        <f t="shared" si="12"/>
        <v>0</v>
      </c>
      <c r="M61" s="51"/>
      <c r="N61" s="75">
        <f t="shared" si="13"/>
        <v>0</v>
      </c>
      <c r="O61" s="51"/>
      <c r="P61" s="52"/>
      <c r="Q61" s="75">
        <f t="shared" si="14"/>
        <v>0</v>
      </c>
      <c r="R61" s="51"/>
      <c r="S61" s="52"/>
      <c r="T61" s="187"/>
      <c r="U61" s="51"/>
      <c r="V61" s="51"/>
      <c r="W61" s="52"/>
      <c r="X61" s="53">
        <f t="shared" si="15"/>
        <v>0</v>
      </c>
      <c r="Y61" s="176"/>
      <c r="Z61" s="51"/>
      <c r="AA61" s="51"/>
      <c r="AB61" s="51"/>
      <c r="AC61" s="52"/>
      <c r="AD61" s="53">
        <f t="shared" si="16"/>
        <v>0</v>
      </c>
      <c r="AE61" s="187"/>
      <c r="AF61" s="289">
        <f t="shared" si="17"/>
        <v>0</v>
      </c>
      <c r="AG61" s="386">
        <f t="shared" si="18"/>
        <v>0</v>
      </c>
      <c r="AH61" s="386">
        <f t="shared" si="18"/>
        <v>0</v>
      </c>
      <c r="AI61" s="386">
        <f t="shared" si="19"/>
        <v>0</v>
      </c>
      <c r="AJ61" s="386">
        <f t="shared" si="20"/>
        <v>0</v>
      </c>
      <c r="AK61" s="386">
        <f t="shared" si="21"/>
        <v>0</v>
      </c>
      <c r="AL61" s="53">
        <f t="shared" si="22"/>
        <v>0</v>
      </c>
      <c r="AM61" s="42" t="str">
        <f t="shared" si="89"/>
        <v/>
      </c>
      <c r="AN61" s="392" t="str">
        <f t="shared" si="90"/>
        <v/>
      </c>
      <c r="AO61" s="284">
        <f t="shared" si="99"/>
        <v>0</v>
      </c>
      <c r="AP61" s="283">
        <f t="shared" si="100"/>
        <v>0</v>
      </c>
      <c r="AQ61" s="269" t="str">
        <f>IF(AP61&gt;0.05,"Excede el 5%","")</f>
        <v/>
      </c>
    </row>
    <row r="62" spans="1:43" s="2" customFormat="1" x14ac:dyDescent="0.3">
      <c r="A62" s="8">
        <f t="shared" si="91"/>
        <v>51</v>
      </c>
      <c r="B62" s="4" t="s">
        <v>58</v>
      </c>
      <c r="C62" s="158"/>
      <c r="D62" s="158"/>
      <c r="E62" s="158"/>
      <c r="F62" s="158"/>
      <c r="G62" s="158"/>
      <c r="H62" s="159">
        <f t="shared" si="95"/>
        <v>0</v>
      </c>
      <c r="I62" s="158"/>
      <c r="J62" s="51"/>
      <c r="K62" s="52"/>
      <c r="L62" s="53">
        <f t="shared" si="12"/>
        <v>0</v>
      </c>
      <c r="M62" s="51"/>
      <c r="N62" s="75">
        <f t="shared" si="13"/>
        <v>0</v>
      </c>
      <c r="O62" s="51"/>
      <c r="P62" s="52"/>
      <c r="Q62" s="75">
        <f t="shared" si="14"/>
        <v>0</v>
      </c>
      <c r="R62" s="51"/>
      <c r="S62" s="52"/>
      <c r="T62" s="187"/>
      <c r="U62" s="51"/>
      <c r="V62" s="51"/>
      <c r="W62" s="52"/>
      <c r="X62" s="53">
        <f t="shared" si="15"/>
        <v>0</v>
      </c>
      <c r="Y62" s="176"/>
      <c r="Z62" s="51"/>
      <c r="AA62" s="51"/>
      <c r="AB62" s="51"/>
      <c r="AC62" s="52"/>
      <c r="AD62" s="53">
        <f t="shared" si="16"/>
        <v>0</v>
      </c>
      <c r="AE62" s="187"/>
      <c r="AF62" s="289">
        <f t="shared" si="17"/>
        <v>0</v>
      </c>
      <c r="AG62" s="386">
        <f t="shared" si="18"/>
        <v>0</v>
      </c>
      <c r="AH62" s="386">
        <f t="shared" si="18"/>
        <v>0</v>
      </c>
      <c r="AI62" s="386">
        <f t="shared" si="19"/>
        <v>0</v>
      </c>
      <c r="AJ62" s="386">
        <f t="shared" si="20"/>
        <v>0</v>
      </c>
      <c r="AK62" s="386">
        <f t="shared" si="21"/>
        <v>0</v>
      </c>
      <c r="AL62" s="53">
        <f t="shared" si="22"/>
        <v>0</v>
      </c>
      <c r="AM62" s="42" t="str">
        <f t="shared" si="89"/>
        <v/>
      </c>
      <c r="AN62" s="392" t="str">
        <f t="shared" si="90"/>
        <v/>
      </c>
      <c r="AO62" s="284"/>
      <c r="AP62" s="285"/>
    </row>
    <row r="63" spans="1:43" s="2" customFormat="1" x14ac:dyDescent="0.3">
      <c r="A63" s="8">
        <f t="shared" si="91"/>
        <v>52</v>
      </c>
      <c r="B63" s="4" t="s">
        <v>59</v>
      </c>
      <c r="C63" s="157">
        <f>SUM(C64:C70)</f>
        <v>0</v>
      </c>
      <c r="D63" s="157">
        <f>SUM(D64:D70)</f>
        <v>0</v>
      </c>
      <c r="E63" s="157">
        <f>SUM(E64:E70)</f>
        <v>0</v>
      </c>
      <c r="F63" s="157">
        <f>SUM(F64:F70)</f>
        <v>0</v>
      </c>
      <c r="G63" s="157">
        <f>SUM(G64:G70)</f>
        <v>0</v>
      </c>
      <c r="H63" s="157">
        <f t="shared" si="95"/>
        <v>0</v>
      </c>
      <c r="I63" s="157">
        <f>SUM(I64:I70)</f>
        <v>0</v>
      </c>
      <c r="J63" s="48">
        <f>SUM(J64:J70)</f>
        <v>0</v>
      </c>
      <c r="K63" s="49">
        <f>SUM(K64:K70)</f>
        <v>0</v>
      </c>
      <c r="L63" s="50">
        <f t="shared" si="12"/>
        <v>0</v>
      </c>
      <c r="M63" s="48">
        <f t="shared" ref="M63" si="106">SUM(M64:M70)</f>
        <v>0</v>
      </c>
      <c r="N63" s="83">
        <f t="shared" si="13"/>
        <v>0</v>
      </c>
      <c r="O63" s="48">
        <f>SUM(O64:O70)</f>
        <v>0</v>
      </c>
      <c r="P63" s="49">
        <f>SUM(P64:P70)</f>
        <v>0</v>
      </c>
      <c r="Q63" s="83">
        <f t="shared" si="14"/>
        <v>0</v>
      </c>
      <c r="R63" s="48">
        <f t="shared" ref="R63:S63" si="107">SUM(R64:R70)</f>
        <v>0</v>
      </c>
      <c r="S63" s="49">
        <f t="shared" si="107"/>
        <v>0</v>
      </c>
      <c r="T63" s="186">
        <f t="shared" ref="T63:W63" si="108">SUM(T64:T70)</f>
        <v>0</v>
      </c>
      <c r="U63" s="48">
        <f t="shared" si="108"/>
        <v>0</v>
      </c>
      <c r="V63" s="48">
        <f t="shared" si="108"/>
        <v>0</v>
      </c>
      <c r="W63" s="49">
        <f t="shared" si="108"/>
        <v>0</v>
      </c>
      <c r="X63" s="50">
        <f t="shared" si="15"/>
        <v>0</v>
      </c>
      <c r="Y63" s="175">
        <f>SUM(Y64:Y70)</f>
        <v>0</v>
      </c>
      <c r="Z63" s="48">
        <f>SUM(Z64:Z70)</f>
        <v>0</v>
      </c>
      <c r="AA63" s="48">
        <f>SUM(AA64:AA70)</f>
        <v>0</v>
      </c>
      <c r="AB63" s="48">
        <f>SUM(AB64:AB70)</f>
        <v>0</v>
      </c>
      <c r="AC63" s="49">
        <f>SUM(AC64:AC70)</f>
        <v>0</v>
      </c>
      <c r="AD63" s="50">
        <f t="shared" si="16"/>
        <v>0</v>
      </c>
      <c r="AE63" s="186">
        <f>SUM(AE64:AE70)</f>
        <v>0</v>
      </c>
      <c r="AF63" s="175">
        <f t="shared" si="17"/>
        <v>0</v>
      </c>
      <c r="AG63" s="385">
        <f t="shared" si="18"/>
        <v>0</v>
      </c>
      <c r="AH63" s="385">
        <f t="shared" si="18"/>
        <v>0</v>
      </c>
      <c r="AI63" s="385">
        <f t="shared" si="19"/>
        <v>0</v>
      </c>
      <c r="AJ63" s="385">
        <f t="shared" si="20"/>
        <v>0</v>
      </c>
      <c r="AK63" s="385">
        <f t="shared" si="21"/>
        <v>0</v>
      </c>
      <c r="AL63" s="50">
        <f t="shared" si="22"/>
        <v>0</v>
      </c>
      <c r="AM63" s="42" t="str">
        <f t="shared" si="89"/>
        <v/>
      </c>
      <c r="AN63" s="392" t="str">
        <f t="shared" si="90"/>
        <v/>
      </c>
    </row>
    <row r="64" spans="1:43" x14ac:dyDescent="0.3">
      <c r="A64" s="8">
        <f t="shared" si="91"/>
        <v>53</v>
      </c>
      <c r="B64" s="5" t="s">
        <v>169</v>
      </c>
      <c r="C64" s="158"/>
      <c r="D64" s="158"/>
      <c r="E64" s="158"/>
      <c r="F64" s="158"/>
      <c r="G64" s="158"/>
      <c r="H64" s="159">
        <f t="shared" si="95"/>
        <v>0</v>
      </c>
      <c r="I64" s="158"/>
      <c r="J64" s="51"/>
      <c r="K64" s="52"/>
      <c r="L64" s="53">
        <f t="shared" si="12"/>
        <v>0</v>
      </c>
      <c r="M64" s="51"/>
      <c r="N64" s="75">
        <f t="shared" si="13"/>
        <v>0</v>
      </c>
      <c r="O64" s="51"/>
      <c r="P64" s="52"/>
      <c r="Q64" s="75">
        <f t="shared" si="14"/>
        <v>0</v>
      </c>
      <c r="R64" s="51"/>
      <c r="S64" s="52"/>
      <c r="T64" s="187"/>
      <c r="U64" s="51"/>
      <c r="V64" s="51"/>
      <c r="W64" s="52"/>
      <c r="X64" s="53">
        <f t="shared" si="15"/>
        <v>0</v>
      </c>
      <c r="Y64" s="176"/>
      <c r="Z64" s="51"/>
      <c r="AA64" s="51"/>
      <c r="AB64" s="51"/>
      <c r="AC64" s="52"/>
      <c r="AD64" s="53">
        <f t="shared" si="16"/>
        <v>0</v>
      </c>
      <c r="AE64" s="187"/>
      <c r="AF64" s="289">
        <f t="shared" si="17"/>
        <v>0</v>
      </c>
      <c r="AG64" s="386">
        <f t="shared" si="18"/>
        <v>0</v>
      </c>
      <c r="AH64" s="386">
        <f t="shared" si="18"/>
        <v>0</v>
      </c>
      <c r="AI64" s="386">
        <f t="shared" si="19"/>
        <v>0</v>
      </c>
      <c r="AJ64" s="386">
        <f t="shared" si="20"/>
        <v>0</v>
      </c>
      <c r="AK64" s="386">
        <f t="shared" si="21"/>
        <v>0</v>
      </c>
      <c r="AL64" s="53">
        <f t="shared" si="22"/>
        <v>0</v>
      </c>
      <c r="AM64" s="42" t="str">
        <f t="shared" si="89"/>
        <v/>
      </c>
      <c r="AN64" s="392" t="str">
        <f t="shared" si="90"/>
        <v/>
      </c>
    </row>
    <row r="65" spans="1:40" x14ac:dyDescent="0.3">
      <c r="A65" s="8">
        <f t="shared" si="91"/>
        <v>54</v>
      </c>
      <c r="B65" s="5" t="s">
        <v>145</v>
      </c>
      <c r="C65" s="158"/>
      <c r="D65" s="158"/>
      <c r="E65" s="158"/>
      <c r="F65" s="158"/>
      <c r="G65" s="158"/>
      <c r="H65" s="159">
        <f t="shared" ref="H65" si="109">+C65+D65+E65-F65-G65</f>
        <v>0</v>
      </c>
      <c r="I65" s="158"/>
      <c r="J65" s="51"/>
      <c r="K65" s="52"/>
      <c r="L65" s="53">
        <f t="shared" ref="L65" si="110">SUM(J65:K65)</f>
        <v>0</v>
      </c>
      <c r="M65" s="51"/>
      <c r="N65" s="75">
        <f t="shared" si="13"/>
        <v>0</v>
      </c>
      <c r="O65" s="51"/>
      <c r="P65" s="52"/>
      <c r="Q65" s="75">
        <f t="shared" si="14"/>
        <v>0</v>
      </c>
      <c r="R65" s="51"/>
      <c r="S65" s="52"/>
      <c r="T65" s="187"/>
      <c r="U65" s="51"/>
      <c r="V65" s="51"/>
      <c r="W65" s="52"/>
      <c r="X65" s="53">
        <f t="shared" si="15"/>
        <v>0</v>
      </c>
      <c r="Y65" s="176"/>
      <c r="Z65" s="51"/>
      <c r="AA65" s="51"/>
      <c r="AB65" s="51"/>
      <c r="AC65" s="52"/>
      <c r="AD65" s="53">
        <f t="shared" si="16"/>
        <v>0</v>
      </c>
      <c r="AE65" s="187"/>
      <c r="AF65" s="289">
        <f t="shared" si="17"/>
        <v>0</v>
      </c>
      <c r="AG65" s="386">
        <f t="shared" si="18"/>
        <v>0</v>
      </c>
      <c r="AH65" s="386">
        <f t="shared" si="18"/>
        <v>0</v>
      </c>
      <c r="AI65" s="386">
        <f t="shared" si="19"/>
        <v>0</v>
      </c>
      <c r="AJ65" s="386">
        <f t="shared" si="20"/>
        <v>0</v>
      </c>
      <c r="AK65" s="386">
        <f t="shared" si="21"/>
        <v>0</v>
      </c>
      <c r="AL65" s="53">
        <f t="shared" si="22"/>
        <v>0</v>
      </c>
      <c r="AM65" s="42" t="str">
        <f t="shared" si="89"/>
        <v/>
      </c>
      <c r="AN65" s="392" t="str">
        <f t="shared" si="90"/>
        <v/>
      </c>
    </row>
    <row r="66" spans="1:40" x14ac:dyDescent="0.3">
      <c r="A66" s="8">
        <f t="shared" si="91"/>
        <v>55</v>
      </c>
      <c r="B66" s="5" t="s">
        <v>147</v>
      </c>
      <c r="C66" s="162"/>
      <c r="D66" s="162"/>
      <c r="E66" s="162"/>
      <c r="F66" s="162"/>
      <c r="G66" s="162"/>
      <c r="H66" s="159">
        <f t="shared" si="95"/>
        <v>0</v>
      </c>
      <c r="I66" s="162"/>
      <c r="J66" s="60"/>
      <c r="K66" s="61"/>
      <c r="L66" s="53">
        <f t="shared" si="12"/>
        <v>0</v>
      </c>
      <c r="M66" s="60"/>
      <c r="N66" s="77">
        <f t="shared" si="13"/>
        <v>0</v>
      </c>
      <c r="O66" s="60"/>
      <c r="P66" s="61"/>
      <c r="Q66" s="77">
        <f t="shared" si="14"/>
        <v>0</v>
      </c>
      <c r="R66" s="60"/>
      <c r="S66" s="61"/>
      <c r="T66" s="189"/>
      <c r="U66" s="60"/>
      <c r="V66" s="60"/>
      <c r="W66" s="61"/>
      <c r="X66" s="53">
        <f t="shared" si="15"/>
        <v>0</v>
      </c>
      <c r="Y66" s="178"/>
      <c r="Z66" s="60"/>
      <c r="AA66" s="60"/>
      <c r="AB66" s="60"/>
      <c r="AC66" s="61"/>
      <c r="AD66" s="53">
        <f t="shared" si="16"/>
        <v>0</v>
      </c>
      <c r="AE66" s="189"/>
      <c r="AF66" s="297">
        <f t="shared" si="17"/>
        <v>0</v>
      </c>
      <c r="AG66" s="388">
        <f t="shared" si="18"/>
        <v>0</v>
      </c>
      <c r="AH66" s="388">
        <f t="shared" si="18"/>
        <v>0</v>
      </c>
      <c r="AI66" s="388">
        <f t="shared" si="19"/>
        <v>0</v>
      </c>
      <c r="AJ66" s="388">
        <f t="shared" si="20"/>
        <v>0</v>
      </c>
      <c r="AK66" s="388">
        <f t="shared" si="21"/>
        <v>0</v>
      </c>
      <c r="AL66" s="53">
        <f t="shared" si="22"/>
        <v>0</v>
      </c>
      <c r="AM66" s="42" t="str">
        <f t="shared" si="89"/>
        <v/>
      </c>
      <c r="AN66" s="392" t="str">
        <f t="shared" si="90"/>
        <v/>
      </c>
    </row>
    <row r="67" spans="1:40" x14ac:dyDescent="0.3">
      <c r="A67" s="8">
        <f t="shared" si="91"/>
        <v>56</v>
      </c>
      <c r="B67" s="5" t="s">
        <v>154</v>
      </c>
      <c r="C67" s="162"/>
      <c r="D67" s="162"/>
      <c r="E67" s="162"/>
      <c r="F67" s="162"/>
      <c r="G67" s="162"/>
      <c r="H67" s="159">
        <f t="shared" si="95"/>
        <v>0</v>
      </c>
      <c r="I67" s="162"/>
      <c r="J67" s="60"/>
      <c r="K67" s="61"/>
      <c r="L67" s="53">
        <f t="shared" si="12"/>
        <v>0</v>
      </c>
      <c r="M67" s="60"/>
      <c r="N67" s="77">
        <f t="shared" si="13"/>
        <v>0</v>
      </c>
      <c r="O67" s="60"/>
      <c r="P67" s="61"/>
      <c r="Q67" s="77">
        <f t="shared" si="14"/>
        <v>0</v>
      </c>
      <c r="R67" s="60"/>
      <c r="S67" s="61"/>
      <c r="T67" s="189"/>
      <c r="U67" s="60"/>
      <c r="V67" s="60"/>
      <c r="W67" s="61"/>
      <c r="X67" s="53">
        <f t="shared" si="15"/>
        <v>0</v>
      </c>
      <c r="Y67" s="178"/>
      <c r="Z67" s="60"/>
      <c r="AA67" s="60"/>
      <c r="AB67" s="60"/>
      <c r="AC67" s="61"/>
      <c r="AD67" s="53">
        <f t="shared" si="16"/>
        <v>0</v>
      </c>
      <c r="AE67" s="189"/>
      <c r="AF67" s="297">
        <f t="shared" si="17"/>
        <v>0</v>
      </c>
      <c r="AG67" s="388">
        <f t="shared" si="18"/>
        <v>0</v>
      </c>
      <c r="AH67" s="388">
        <f t="shared" si="18"/>
        <v>0</v>
      </c>
      <c r="AI67" s="388">
        <f t="shared" si="19"/>
        <v>0</v>
      </c>
      <c r="AJ67" s="388">
        <f t="shared" si="20"/>
        <v>0</v>
      </c>
      <c r="AK67" s="388">
        <f t="shared" si="21"/>
        <v>0</v>
      </c>
      <c r="AL67" s="53">
        <f t="shared" si="22"/>
        <v>0</v>
      </c>
      <c r="AM67" s="42" t="str">
        <f t="shared" si="89"/>
        <v/>
      </c>
      <c r="AN67" s="392" t="str">
        <f t="shared" si="90"/>
        <v/>
      </c>
    </row>
    <row r="68" spans="1:40" x14ac:dyDescent="0.3">
      <c r="A68" s="8">
        <f t="shared" si="91"/>
        <v>57</v>
      </c>
      <c r="B68" s="5" t="s">
        <v>146</v>
      </c>
      <c r="C68" s="162"/>
      <c r="D68" s="162"/>
      <c r="E68" s="162"/>
      <c r="F68" s="162"/>
      <c r="G68" s="162"/>
      <c r="H68" s="159">
        <f t="shared" ref="H68:H69" si="111">+C68+D68+E68-F68-G68</f>
        <v>0</v>
      </c>
      <c r="I68" s="162"/>
      <c r="J68" s="60"/>
      <c r="K68" s="61"/>
      <c r="L68" s="53">
        <f t="shared" ref="L68:L69" si="112">SUM(J68:K68)</f>
        <v>0</v>
      </c>
      <c r="M68" s="60"/>
      <c r="N68" s="77">
        <f t="shared" si="13"/>
        <v>0</v>
      </c>
      <c r="O68" s="60"/>
      <c r="P68" s="61"/>
      <c r="Q68" s="77">
        <f t="shared" si="14"/>
        <v>0</v>
      </c>
      <c r="R68" s="60"/>
      <c r="S68" s="61"/>
      <c r="T68" s="189"/>
      <c r="U68" s="60"/>
      <c r="V68" s="60"/>
      <c r="W68" s="61"/>
      <c r="X68" s="53">
        <f t="shared" si="15"/>
        <v>0</v>
      </c>
      <c r="Y68" s="178"/>
      <c r="Z68" s="60"/>
      <c r="AA68" s="60"/>
      <c r="AB68" s="60"/>
      <c r="AC68" s="61"/>
      <c r="AD68" s="53">
        <f t="shared" si="16"/>
        <v>0</v>
      </c>
      <c r="AE68" s="189"/>
      <c r="AF68" s="297">
        <f t="shared" si="17"/>
        <v>0</v>
      </c>
      <c r="AG68" s="388">
        <f t="shared" si="18"/>
        <v>0</v>
      </c>
      <c r="AH68" s="388">
        <f t="shared" si="18"/>
        <v>0</v>
      </c>
      <c r="AI68" s="388">
        <f t="shared" si="19"/>
        <v>0</v>
      </c>
      <c r="AJ68" s="388">
        <f t="shared" si="20"/>
        <v>0</v>
      </c>
      <c r="AK68" s="388">
        <f t="shared" si="21"/>
        <v>0</v>
      </c>
      <c r="AL68" s="53">
        <f t="shared" si="22"/>
        <v>0</v>
      </c>
      <c r="AM68" s="42" t="str">
        <f t="shared" si="89"/>
        <v/>
      </c>
      <c r="AN68" s="392" t="str">
        <f t="shared" si="90"/>
        <v/>
      </c>
    </row>
    <row r="69" spans="1:40" x14ac:dyDescent="0.3">
      <c r="A69" s="8">
        <f>+A68+1</f>
        <v>58</v>
      </c>
      <c r="B69" s="6" t="s">
        <v>171</v>
      </c>
      <c r="C69" s="162"/>
      <c r="D69" s="162"/>
      <c r="E69" s="162"/>
      <c r="F69" s="162"/>
      <c r="G69" s="162"/>
      <c r="H69" s="159">
        <f t="shared" si="111"/>
        <v>0</v>
      </c>
      <c r="I69" s="162"/>
      <c r="J69" s="60"/>
      <c r="K69" s="61"/>
      <c r="L69" s="53">
        <f t="shared" si="112"/>
        <v>0</v>
      </c>
      <c r="M69" s="60"/>
      <c r="N69" s="77">
        <f t="shared" si="13"/>
        <v>0</v>
      </c>
      <c r="O69" s="60"/>
      <c r="P69" s="61"/>
      <c r="Q69" s="77">
        <f t="shared" si="14"/>
        <v>0</v>
      </c>
      <c r="R69" s="60"/>
      <c r="S69" s="61"/>
      <c r="T69" s="189"/>
      <c r="U69" s="60"/>
      <c r="V69" s="60"/>
      <c r="W69" s="61"/>
      <c r="X69" s="53">
        <f t="shared" si="15"/>
        <v>0</v>
      </c>
      <c r="Y69" s="178"/>
      <c r="Z69" s="60"/>
      <c r="AA69" s="60"/>
      <c r="AB69" s="60"/>
      <c r="AC69" s="61"/>
      <c r="AD69" s="53">
        <f t="shared" si="16"/>
        <v>0</v>
      </c>
      <c r="AE69" s="189"/>
      <c r="AF69" s="297">
        <f t="shared" si="17"/>
        <v>0</v>
      </c>
      <c r="AG69" s="388">
        <f t="shared" si="18"/>
        <v>0</v>
      </c>
      <c r="AH69" s="388">
        <f t="shared" si="18"/>
        <v>0</v>
      </c>
      <c r="AI69" s="388">
        <f t="shared" si="19"/>
        <v>0</v>
      </c>
      <c r="AJ69" s="388">
        <f t="shared" si="20"/>
        <v>0</v>
      </c>
      <c r="AK69" s="388">
        <f t="shared" si="21"/>
        <v>0</v>
      </c>
      <c r="AL69" s="53">
        <f t="shared" si="22"/>
        <v>0</v>
      </c>
      <c r="AM69" s="42" t="str">
        <f t="shared" si="89"/>
        <v/>
      </c>
      <c r="AN69" s="392" t="str">
        <f t="shared" si="90"/>
        <v/>
      </c>
    </row>
    <row r="70" spans="1:40" ht="15" thickBot="1" x14ac:dyDescent="0.35">
      <c r="A70" s="8">
        <f>+A69+1</f>
        <v>59</v>
      </c>
      <c r="B70" s="6" t="s">
        <v>166</v>
      </c>
      <c r="C70" s="162"/>
      <c r="D70" s="162"/>
      <c r="E70" s="162"/>
      <c r="F70" s="162"/>
      <c r="G70" s="162"/>
      <c r="H70" s="163">
        <f t="shared" si="95"/>
        <v>0</v>
      </c>
      <c r="I70" s="162"/>
      <c r="J70" s="60"/>
      <c r="K70" s="61"/>
      <c r="L70" s="62">
        <f t="shared" si="12"/>
        <v>0</v>
      </c>
      <c r="M70" s="60"/>
      <c r="N70" s="77">
        <f t="shared" si="13"/>
        <v>0</v>
      </c>
      <c r="O70" s="60"/>
      <c r="P70" s="61"/>
      <c r="Q70" s="77">
        <f t="shared" si="14"/>
        <v>0</v>
      </c>
      <c r="R70" s="60"/>
      <c r="S70" s="61"/>
      <c r="T70" s="189"/>
      <c r="U70" s="60"/>
      <c r="V70" s="60"/>
      <c r="W70" s="61"/>
      <c r="X70" s="62">
        <f t="shared" si="15"/>
        <v>0</v>
      </c>
      <c r="Y70" s="178"/>
      <c r="Z70" s="60"/>
      <c r="AA70" s="60"/>
      <c r="AB70" s="60"/>
      <c r="AC70" s="61"/>
      <c r="AD70" s="62">
        <f t="shared" si="16"/>
        <v>0</v>
      </c>
      <c r="AE70" s="189"/>
      <c r="AF70" s="297">
        <f t="shared" si="17"/>
        <v>0</v>
      </c>
      <c r="AG70" s="388">
        <f t="shared" si="18"/>
        <v>0</v>
      </c>
      <c r="AH70" s="388">
        <f t="shared" si="18"/>
        <v>0</v>
      </c>
      <c r="AI70" s="388">
        <f t="shared" si="19"/>
        <v>0</v>
      </c>
      <c r="AJ70" s="388">
        <f t="shared" si="20"/>
        <v>0</v>
      </c>
      <c r="AK70" s="388">
        <f t="shared" si="21"/>
        <v>0</v>
      </c>
      <c r="AL70" s="62">
        <f t="shared" si="22"/>
        <v>0</v>
      </c>
      <c r="AM70" s="47" t="str">
        <f t="shared" si="89"/>
        <v/>
      </c>
      <c r="AN70" s="393" t="str">
        <f t="shared" si="90"/>
        <v/>
      </c>
    </row>
    <row r="71" spans="1:40" s="2" customFormat="1" ht="15.6" thickTop="1" thickBot="1" x14ac:dyDescent="0.35">
      <c r="A71" s="7">
        <f t="shared" si="91"/>
        <v>60</v>
      </c>
      <c r="B71" s="3" t="s">
        <v>60</v>
      </c>
      <c r="C71" s="164">
        <f>+C13+C16+C20+C23+C26+C30+C31+C32+C33+C34+C37+C41+C44+C47+C54+C62+C63</f>
        <v>0</v>
      </c>
      <c r="D71" s="164">
        <f>+D13+D16+D20+D23+D26+D30+D31+D32+D33+D34+D37+D41+D44+D47+D54+D62+D63</f>
        <v>0</v>
      </c>
      <c r="E71" s="164">
        <f>+E13+E16+E20+E23+E26+E30+E31+E32+E33+E34+E37+E41+E44+E47+E54+E62+E63</f>
        <v>0</v>
      </c>
      <c r="F71" s="164">
        <f>+F13+F16+F20+F23+F26+F30+F31+F32+F33+F34+F37+F41+F44+F47+F54+F62+F63</f>
        <v>0</v>
      </c>
      <c r="G71" s="164">
        <f>+G13+G16+G20+G23+G26+G30+G31+G32+G33+G34+G37+G41+G44+G47+G54+G62+G63</f>
        <v>0</v>
      </c>
      <c r="H71" s="164">
        <f t="shared" si="95"/>
        <v>0</v>
      </c>
      <c r="I71" s="164">
        <f>+I13+I16+I20+I23+I26+I30+I31+I32+I33+I34+I37+I41+I44+I47+I54+I62+I63</f>
        <v>0</v>
      </c>
      <c r="J71" s="63">
        <f>+J13+J16+J20+J23+J26+J30+J31+J32+J33+J34+J37+J41+J44+J47+J54+J62+J63</f>
        <v>0</v>
      </c>
      <c r="K71" s="64">
        <f>+K13+K16+K20+K23+K26+K30+K31+K32+K33+K34+K37+K41+K44+K47+K54+K62+K63</f>
        <v>0</v>
      </c>
      <c r="L71" s="65">
        <f t="shared" si="12"/>
        <v>0</v>
      </c>
      <c r="M71" s="63">
        <f t="shared" ref="M71" si="113">+M13+M16+M20+M23+M26+M30+M31+M32+M33+M34+M37+M41+M44+M47+M54+M62+M63</f>
        <v>0</v>
      </c>
      <c r="N71" s="85">
        <f t="shared" si="13"/>
        <v>0</v>
      </c>
      <c r="O71" s="63">
        <f>+O13+O16+O20+O23+O26+O30+O31+O32+O33+O34+O37+O41+O44+O47+O54+O62+O63</f>
        <v>0</v>
      </c>
      <c r="P71" s="64">
        <f>+P13+P16+P20+P23+P26+P30+P31+P32+P33+P34+P37+P41+P44+P47+P54+P62+P63</f>
        <v>0</v>
      </c>
      <c r="Q71" s="85">
        <f t="shared" si="14"/>
        <v>0</v>
      </c>
      <c r="R71" s="63">
        <f t="shared" ref="R71:S71" si="114">+R13+R16+R20+R23+R26+R30+R31+R32+R33+R34+R37+R41+R44+R47+R54+R62+R63</f>
        <v>0</v>
      </c>
      <c r="S71" s="64">
        <f t="shared" si="114"/>
        <v>0</v>
      </c>
      <c r="T71" s="190">
        <f t="shared" ref="T71:W71" si="115">+T13+T16+T20+T23+T26+T30+T31+T32+T33+T34+T37+T41+T44+T47+T54+T62+T63</f>
        <v>0</v>
      </c>
      <c r="U71" s="63">
        <f t="shared" si="115"/>
        <v>0</v>
      </c>
      <c r="V71" s="63">
        <f t="shared" si="115"/>
        <v>0</v>
      </c>
      <c r="W71" s="64">
        <f t="shared" si="115"/>
        <v>0</v>
      </c>
      <c r="X71" s="65">
        <f t="shared" si="15"/>
        <v>0</v>
      </c>
      <c r="Y71" s="179">
        <f>+Y13+Y16+Y20+Y23+Y26+Y30+Y31+Y32+Y33+Y34+Y37+Y41+Y44+Y47+Y54+Y62+Y63</f>
        <v>0</v>
      </c>
      <c r="Z71" s="63">
        <f>+Z13+Z16+Z20+Z23+Z26+Z30+Z31+Z32+Z33+Z34+Z37+Z41+Z44+Z47+Z54+Z62+Z63</f>
        <v>0</v>
      </c>
      <c r="AA71" s="63">
        <f>+AA13+AA16+AA20+AA23+AA26+AA30+AA31+AA32+AA33+AA34+AA37+AA41+AA44+AA47+AA54+AA62+AA63</f>
        <v>0</v>
      </c>
      <c r="AB71" s="63">
        <f>+AB13+AB16+AB20+AB23+AB26+AB30+AB31+AB32+AB33+AB34+AB37+AB41+AB44+AB47+AB54+AB62+AB63</f>
        <v>0</v>
      </c>
      <c r="AC71" s="64">
        <f>+AC13+AC16+AC20+AC23+AC26+AC30+AC31+AC32+AC33+AC34+AC37+AC41+AC44+AC47+AC54+AC62+AC63</f>
        <v>0</v>
      </c>
      <c r="AD71" s="65">
        <f t="shared" si="16"/>
        <v>0</v>
      </c>
      <c r="AE71" s="190">
        <f>+AE13+AE16+AE20+AE23+AE26+AE30+AE31+AE32+AE33+AE34+AE37+AE41+AE44+AE47+AE54+AE62+AE63</f>
        <v>0</v>
      </c>
      <c r="AF71" s="179">
        <f t="shared" si="17"/>
        <v>0</v>
      </c>
      <c r="AG71" s="389">
        <f t="shared" si="18"/>
        <v>0</v>
      </c>
      <c r="AH71" s="389">
        <f t="shared" si="18"/>
        <v>0</v>
      </c>
      <c r="AI71" s="389">
        <f t="shared" si="19"/>
        <v>0</v>
      </c>
      <c r="AJ71" s="389">
        <f t="shared" si="20"/>
        <v>0</v>
      </c>
      <c r="AK71" s="389">
        <f t="shared" si="21"/>
        <v>0</v>
      </c>
      <c r="AL71" s="65">
        <f t="shared" si="22"/>
        <v>0</v>
      </c>
      <c r="AM71" s="46"/>
      <c r="AN71" s="394"/>
    </row>
    <row r="72" spans="1:40" ht="15" thickTop="1" x14ac:dyDescent="0.3">
      <c r="L72"/>
      <c r="U72"/>
      <c r="V72"/>
      <c r="W72"/>
      <c r="X72"/>
      <c r="Z72"/>
      <c r="AA72"/>
      <c r="AB72"/>
      <c r="AC72"/>
      <c r="AD72"/>
      <c r="AH72"/>
      <c r="AI72"/>
      <c r="AJ72"/>
      <c r="AK72"/>
      <c r="AL72"/>
    </row>
    <row r="73" spans="1:40" x14ac:dyDescent="0.3">
      <c r="L73"/>
      <c r="U73"/>
      <c r="V73"/>
      <c r="W73"/>
      <c r="X73"/>
      <c r="Z73"/>
      <c r="AA73"/>
      <c r="AB73"/>
      <c r="AC73"/>
      <c r="AD73"/>
      <c r="AH73"/>
      <c r="AI73"/>
      <c r="AJ73"/>
      <c r="AK73"/>
      <c r="AL73"/>
    </row>
    <row r="74" spans="1:40" x14ac:dyDescent="0.3">
      <c r="L74"/>
      <c r="U74"/>
      <c r="V74"/>
      <c r="W74"/>
      <c r="X74"/>
      <c r="Z74"/>
      <c r="AA74"/>
      <c r="AB74"/>
      <c r="AC74"/>
      <c r="AD74"/>
      <c r="AH74"/>
      <c r="AI74"/>
      <c r="AJ74"/>
      <c r="AK74"/>
      <c r="AL74"/>
    </row>
    <row r="75" spans="1:40" x14ac:dyDescent="0.3">
      <c r="L75"/>
      <c r="U75"/>
      <c r="V75"/>
      <c r="W75"/>
      <c r="X75"/>
      <c r="Z75"/>
      <c r="AA75"/>
      <c r="AB75"/>
      <c r="AC75"/>
      <c r="AD75"/>
      <c r="AH75"/>
      <c r="AI75"/>
      <c r="AJ75"/>
      <c r="AK75"/>
      <c r="AL75"/>
    </row>
    <row r="76" spans="1:40" x14ac:dyDescent="0.3">
      <c r="L76"/>
      <c r="U76"/>
      <c r="V76"/>
      <c r="W76"/>
      <c r="X76"/>
      <c r="Z76"/>
      <c r="AA76"/>
      <c r="AB76"/>
      <c r="AC76"/>
      <c r="AD76"/>
      <c r="AH76"/>
      <c r="AI76"/>
      <c r="AJ76"/>
      <c r="AK76"/>
      <c r="AL76"/>
    </row>
  </sheetData>
  <sheetProtection algorithmName="SHA-512" hashValue="EhOURRAXevQMipl17tGemQ3ErItK/Z3JN9PwWjKIQ16geG/kuHxCHyxE0NzAnRefRyuBXekEBj+pKhNVEknWNw==" saltValue="+VXVpIqWw5TXZAuKYAOTaA==" spinCount="100000" sheet="1" objects="1" scenarios="1"/>
  <dataValidations count="1">
    <dataValidation type="date" allowBlank="1" showInputMessage="1" showErrorMessage="1" error="Revise formato MM-DD-AAAA" sqref="C8" xr:uid="{59971A2D-AD17-4132-8E45-F3CD732D8353}">
      <formula1>45688</formula1>
      <formula2>55153</formula2>
    </dataValidation>
  </dataValidations>
  <pageMargins left="0.23622047244094491" right="0.35433070866141736" top="0.47244094488188981" bottom="0.55118110236220474" header="0.31496062992125984" footer="0.31496062992125984"/>
  <pageSetup paperSize="5" scale="47" fitToWidth="0" fitToHeight="0" orientation="landscape" r:id="rId1"/>
  <headerFooter>
    <oddFooter>&amp;LLOCAL&amp;C&amp;P/&amp;N&amp;R&amp;D    &amp;T</oddFooter>
  </headerFooter>
  <colBreaks count="1" manualBreakCount="1">
    <brk id="19" min="11" max="70" man="1"/>
  </colBreaks>
  <ignoredErrors>
    <ignoredError sqref="H70:H71 L13:L23 F15 F18:F19 F21:F22 F24:F25 F27:F33 F35:F36 F38:F40 F42:F43 F48:F52 F70 F61:F62 AE43 AE70:AE71 L70:L71 H54:H55 H16:H43 L47:L52 AE48:AE52 H52 H47:H50 H13 L26:L43 L61:L64 AE61:AE64 F64 H63:H64 AE54:AE56 L54:L56 F55:F56 AE58:AE59 L58:L59 F58:F59 AE13 AE15:AE41" formula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cione Nombre de la Compañía" xr:uid="{94FFFBF4-3566-4179-81AB-F6A439721512}">
          <x14:formula1>
            <xm:f>'Listado de Canales'!$G$2:$G$24</xm:f>
          </x14:formula1>
          <xm:sqref>C6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387B0-0B19-4EC3-BCCD-44CAB16314C0}">
  <sheetPr>
    <pageSetUpPr fitToPage="1"/>
  </sheetPr>
  <dimension ref="A1:K72"/>
  <sheetViews>
    <sheetView showGridLines="0" zoomScale="80" zoomScaleNormal="80" zoomScalePageLayoutView="115" workbookViewId="0">
      <pane xSplit="2" ySplit="11" topLeftCell="C12" activePane="bottomRight" state="frozen"/>
      <selection activeCell="C1" sqref="C1:G1048576"/>
      <selection pane="topRight" activeCell="C1" sqref="C1:G1048576"/>
      <selection pane="bottomLeft" activeCell="C1" sqref="C1:G1048576"/>
      <selection pane="bottomRight" activeCell="C1" sqref="C1:G1048576"/>
    </sheetView>
  </sheetViews>
  <sheetFormatPr baseColWidth="10" defaultColWidth="11.44140625" defaultRowHeight="14.4" x14ac:dyDescent="0.3"/>
  <cols>
    <col min="1" max="1" width="5" customWidth="1"/>
    <col min="2" max="2" width="35.5546875" customWidth="1"/>
    <col min="3" max="3" width="15.44140625" customWidth="1"/>
    <col min="4" max="8" width="14.109375" customWidth="1"/>
    <col min="9" max="9" width="21.109375" customWidth="1"/>
  </cols>
  <sheetData>
    <row r="1" spans="1:8" s="217" customFormat="1" ht="18" x14ac:dyDescent="0.3">
      <c r="B1" s="244" t="s">
        <v>0</v>
      </c>
      <c r="D1" s="216"/>
      <c r="E1" s="216"/>
      <c r="F1" s="216"/>
      <c r="G1" s="216"/>
      <c r="H1" s="216"/>
    </row>
    <row r="2" spans="1:8" s="217" customFormat="1" ht="15.6" x14ac:dyDescent="0.3">
      <c r="B2" s="247" t="s">
        <v>1</v>
      </c>
      <c r="D2" s="216"/>
      <c r="E2" s="216"/>
      <c r="F2" s="216"/>
      <c r="G2" s="216"/>
      <c r="H2" s="216"/>
    </row>
    <row r="3" spans="1:8" s="217" customFormat="1" ht="15.6" x14ac:dyDescent="0.3">
      <c r="B3" s="251" t="s">
        <v>289</v>
      </c>
      <c r="D3" s="216"/>
      <c r="E3" s="216"/>
      <c r="F3" s="216"/>
      <c r="G3" s="216"/>
      <c r="H3" s="216"/>
    </row>
    <row r="4" spans="1:8" s="217" customFormat="1" ht="15.6" x14ac:dyDescent="0.3">
      <c r="B4" s="250" t="str">
        <f>"AL "&amp;DAY(C8) &amp;" DE "&amp;VLOOKUP(MONTH(C8),Meses!B2:E13,2)&amp;" DE "&amp;YEAR(C8)</f>
        <v>AL 30 DE AGOSTO DE 2026</v>
      </c>
      <c r="D4" s="216"/>
      <c r="E4" s="216"/>
      <c r="F4" s="216"/>
      <c r="G4" s="216"/>
      <c r="H4" s="216"/>
    </row>
    <row r="6" spans="1:8" ht="15.6" x14ac:dyDescent="0.3">
      <c r="B6" s="270" t="s">
        <v>4</v>
      </c>
      <c r="C6" s="15" t="s">
        <v>242</v>
      </c>
      <c r="D6" s="214"/>
      <c r="E6" s="214"/>
      <c r="F6" s="214"/>
      <c r="G6" s="214"/>
      <c r="H6" s="214"/>
    </row>
    <row r="7" spans="1:8" ht="15.6" x14ac:dyDescent="0.3">
      <c r="B7" s="270" t="s">
        <v>5</v>
      </c>
      <c r="C7" s="15" t="s">
        <v>167</v>
      </c>
      <c r="D7" s="214"/>
      <c r="E7" s="214"/>
      <c r="F7" s="214"/>
      <c r="G7" s="214"/>
      <c r="H7" s="214"/>
    </row>
    <row r="8" spans="1:8" ht="16.2" thickBot="1" x14ac:dyDescent="0.35">
      <c r="B8" s="270" t="s">
        <v>143</v>
      </c>
      <c r="C8" s="208">
        <f>+Local!C8</f>
        <v>46264</v>
      </c>
    </row>
    <row r="9" spans="1:8" s="29" customFormat="1" ht="16.2" thickTop="1" x14ac:dyDescent="0.3">
      <c r="A9" s="26"/>
      <c r="B9" s="27"/>
      <c r="C9" s="314" t="s">
        <v>282</v>
      </c>
      <c r="D9" s="314"/>
      <c r="E9" s="317" t="s">
        <v>283</v>
      </c>
      <c r="F9" s="317"/>
      <c r="G9" s="28" t="s">
        <v>288</v>
      </c>
      <c r="H9" s="28"/>
    </row>
    <row r="10" spans="1:8" ht="18" x14ac:dyDescent="0.3">
      <c r="A10" s="16"/>
      <c r="B10" s="35" t="s">
        <v>7</v>
      </c>
      <c r="C10" s="315" t="s">
        <v>284</v>
      </c>
      <c r="D10" s="315" t="s">
        <v>287</v>
      </c>
      <c r="E10" s="318" t="s">
        <v>284</v>
      </c>
      <c r="F10" s="318" t="s">
        <v>287</v>
      </c>
      <c r="G10" s="17" t="s">
        <v>284</v>
      </c>
      <c r="H10" s="17" t="s">
        <v>287</v>
      </c>
    </row>
    <row r="11" spans="1:8" ht="15" thickBot="1" x14ac:dyDescent="0.35">
      <c r="A11" s="13"/>
      <c r="B11" s="14" t="s">
        <v>16</v>
      </c>
      <c r="C11" s="316" t="s">
        <v>285</v>
      </c>
      <c r="D11" s="316" t="s">
        <v>286</v>
      </c>
      <c r="E11" s="319" t="s">
        <v>285</v>
      </c>
      <c r="F11" s="319" t="s">
        <v>286</v>
      </c>
      <c r="G11" s="320" t="s">
        <v>285</v>
      </c>
      <c r="H11" s="320" t="s">
        <v>286</v>
      </c>
    </row>
    <row r="12" spans="1:8" s="2" customFormat="1" ht="15" thickTop="1" x14ac:dyDescent="0.3">
      <c r="A12" s="10">
        <v>1</v>
      </c>
      <c r="B12" s="1" t="s">
        <v>19</v>
      </c>
      <c r="C12" s="321"/>
      <c r="D12" s="322"/>
      <c r="E12" s="321"/>
      <c r="F12" s="322"/>
      <c r="G12" s="321"/>
      <c r="H12" s="322"/>
    </row>
    <row r="13" spans="1:8" s="2" customFormat="1" x14ac:dyDescent="0.3">
      <c r="A13" s="8">
        <f>+A12+1</f>
        <v>2</v>
      </c>
      <c r="B13" s="4" t="s">
        <v>20</v>
      </c>
      <c r="C13" s="323">
        <f>SUM(C14:C15)</f>
        <v>0</v>
      </c>
      <c r="D13" s="324">
        <f>SUM(D14:D15)</f>
        <v>0</v>
      </c>
      <c r="E13" s="323">
        <f>SUM(E14:E15)</f>
        <v>0</v>
      </c>
      <c r="F13" s="324">
        <f>SUM(F14:F15)</f>
        <v>0</v>
      </c>
      <c r="G13" s="323">
        <f>IFERROR(E13/C13,0)</f>
        <v>0</v>
      </c>
      <c r="H13" s="324">
        <f>IFERROR(F13/D13,0)</f>
        <v>0</v>
      </c>
    </row>
    <row r="14" spans="1:8" x14ac:dyDescent="0.3">
      <c r="A14" s="8">
        <f t="shared" ref="A14:A44" si="0">+A13+1</f>
        <v>3</v>
      </c>
      <c r="B14" s="5" t="s">
        <v>64</v>
      </c>
      <c r="C14" s="325"/>
      <c r="D14" s="326"/>
      <c r="E14" s="325"/>
      <c r="F14" s="326"/>
      <c r="G14" s="325">
        <f t="shared" ref="G14:G71" si="1">IFERROR(E14/C14,0)</f>
        <v>0</v>
      </c>
      <c r="H14" s="326">
        <f t="shared" ref="H14:H71" si="2">IFERROR(F14/D14,0)</f>
        <v>0</v>
      </c>
    </row>
    <row r="15" spans="1:8" x14ac:dyDescent="0.3">
      <c r="A15" s="8">
        <f t="shared" si="0"/>
        <v>4</v>
      </c>
      <c r="B15" s="5" t="s">
        <v>22</v>
      </c>
      <c r="C15" s="325"/>
      <c r="D15" s="326"/>
      <c r="E15" s="325"/>
      <c r="F15" s="326"/>
      <c r="G15" s="325">
        <f t="shared" si="1"/>
        <v>0</v>
      </c>
      <c r="H15" s="326">
        <f t="shared" si="2"/>
        <v>0</v>
      </c>
    </row>
    <row r="16" spans="1:8" s="2" customFormat="1" x14ac:dyDescent="0.3">
      <c r="A16" s="8">
        <f t="shared" si="0"/>
        <v>5</v>
      </c>
      <c r="B16" s="4" t="s">
        <v>23</v>
      </c>
      <c r="C16" s="323">
        <f>SUM(C17:C19)</f>
        <v>0</v>
      </c>
      <c r="D16" s="324">
        <f t="shared" ref="D16:F16" si="3">SUM(D17:D19)</f>
        <v>0</v>
      </c>
      <c r="E16" s="323">
        <f t="shared" si="3"/>
        <v>0</v>
      </c>
      <c r="F16" s="324">
        <f t="shared" si="3"/>
        <v>0</v>
      </c>
      <c r="G16" s="323">
        <f t="shared" si="1"/>
        <v>0</v>
      </c>
      <c r="H16" s="324">
        <f t="shared" si="2"/>
        <v>0</v>
      </c>
    </row>
    <row r="17" spans="1:8" x14ac:dyDescent="0.3">
      <c r="A17" s="8">
        <f t="shared" si="0"/>
        <v>6</v>
      </c>
      <c r="B17" s="5" t="s">
        <v>24</v>
      </c>
      <c r="C17" s="325"/>
      <c r="D17" s="326"/>
      <c r="E17" s="325"/>
      <c r="F17" s="326"/>
      <c r="G17" s="325">
        <f t="shared" si="1"/>
        <v>0</v>
      </c>
      <c r="H17" s="326">
        <f t="shared" si="2"/>
        <v>0</v>
      </c>
    </row>
    <row r="18" spans="1:8" x14ac:dyDescent="0.3">
      <c r="A18" s="8">
        <f t="shared" si="0"/>
        <v>7</v>
      </c>
      <c r="B18" s="5" t="s">
        <v>25</v>
      </c>
      <c r="C18" s="325"/>
      <c r="D18" s="326"/>
      <c r="E18" s="325"/>
      <c r="F18" s="326"/>
      <c r="G18" s="325">
        <f t="shared" si="1"/>
        <v>0</v>
      </c>
      <c r="H18" s="326">
        <f t="shared" si="2"/>
        <v>0</v>
      </c>
    </row>
    <row r="19" spans="1:8" x14ac:dyDescent="0.3">
      <c r="A19" s="8">
        <f t="shared" si="0"/>
        <v>8</v>
      </c>
      <c r="B19" s="5" t="s">
        <v>26</v>
      </c>
      <c r="C19" s="325"/>
      <c r="D19" s="326"/>
      <c r="E19" s="325"/>
      <c r="F19" s="326"/>
      <c r="G19" s="325">
        <f t="shared" si="1"/>
        <v>0</v>
      </c>
      <c r="H19" s="326">
        <f t="shared" si="2"/>
        <v>0</v>
      </c>
    </row>
    <row r="20" spans="1:8" s="2" customFormat="1" x14ac:dyDescent="0.3">
      <c r="A20" s="8">
        <f t="shared" si="0"/>
        <v>9</v>
      </c>
      <c r="B20" s="4" t="s">
        <v>27</v>
      </c>
      <c r="C20" s="323">
        <f>SUM(C21:C22)</f>
        <v>0</v>
      </c>
      <c r="D20" s="324">
        <f t="shared" ref="D20:F20" si="4">SUM(D21:D22)</f>
        <v>0</v>
      </c>
      <c r="E20" s="323">
        <f t="shared" si="4"/>
        <v>0</v>
      </c>
      <c r="F20" s="324">
        <f t="shared" si="4"/>
        <v>0</v>
      </c>
      <c r="G20" s="323">
        <f t="shared" si="1"/>
        <v>0</v>
      </c>
      <c r="H20" s="324">
        <f t="shared" si="2"/>
        <v>0</v>
      </c>
    </row>
    <row r="21" spans="1:8" x14ac:dyDescent="0.3">
      <c r="A21" s="8">
        <f t="shared" si="0"/>
        <v>10</v>
      </c>
      <c r="B21" s="5" t="s">
        <v>24</v>
      </c>
      <c r="C21" s="325"/>
      <c r="D21" s="326"/>
      <c r="E21" s="325"/>
      <c r="F21" s="326"/>
      <c r="G21" s="325">
        <f t="shared" si="1"/>
        <v>0</v>
      </c>
      <c r="H21" s="326">
        <f t="shared" si="2"/>
        <v>0</v>
      </c>
    </row>
    <row r="22" spans="1:8" x14ac:dyDescent="0.3">
      <c r="A22" s="8">
        <f t="shared" si="0"/>
        <v>11</v>
      </c>
      <c r="B22" s="5" t="s">
        <v>25</v>
      </c>
      <c r="C22" s="325"/>
      <c r="D22" s="326"/>
      <c r="E22" s="325"/>
      <c r="F22" s="326"/>
      <c r="G22" s="325">
        <f t="shared" si="1"/>
        <v>0</v>
      </c>
      <c r="H22" s="326">
        <f t="shared" si="2"/>
        <v>0</v>
      </c>
    </row>
    <row r="23" spans="1:8" s="2" customFormat="1" x14ac:dyDescent="0.3">
      <c r="A23" s="8">
        <f t="shared" si="0"/>
        <v>12</v>
      </c>
      <c r="B23" s="4" t="s">
        <v>28</v>
      </c>
      <c r="C23" s="323">
        <f>SUM(C24:C25)</f>
        <v>0</v>
      </c>
      <c r="D23" s="324">
        <f t="shared" ref="D23:F23" si="5">SUM(D24:D25)</f>
        <v>0</v>
      </c>
      <c r="E23" s="323">
        <f t="shared" si="5"/>
        <v>0</v>
      </c>
      <c r="F23" s="324">
        <f t="shared" si="5"/>
        <v>0</v>
      </c>
      <c r="G23" s="323">
        <f t="shared" si="1"/>
        <v>0</v>
      </c>
      <c r="H23" s="324">
        <f t="shared" si="2"/>
        <v>0</v>
      </c>
    </row>
    <row r="24" spans="1:8" s="2" customFormat="1" x14ac:dyDescent="0.3">
      <c r="A24" s="8">
        <f t="shared" si="0"/>
        <v>13</v>
      </c>
      <c r="B24" s="5" t="s">
        <v>63</v>
      </c>
      <c r="C24" s="325"/>
      <c r="D24" s="326"/>
      <c r="E24" s="325"/>
      <c r="F24" s="326"/>
      <c r="G24" s="325">
        <f t="shared" si="1"/>
        <v>0</v>
      </c>
      <c r="H24" s="326">
        <f t="shared" si="2"/>
        <v>0</v>
      </c>
    </row>
    <row r="25" spans="1:8" s="2" customFormat="1" x14ac:dyDescent="0.3">
      <c r="A25" s="8">
        <f t="shared" si="0"/>
        <v>14</v>
      </c>
      <c r="B25" s="5" t="s">
        <v>112</v>
      </c>
      <c r="C25" s="325"/>
      <c r="D25" s="326"/>
      <c r="E25" s="325"/>
      <c r="F25" s="326"/>
      <c r="G25" s="325">
        <f t="shared" si="1"/>
        <v>0</v>
      </c>
      <c r="H25" s="326">
        <f t="shared" si="2"/>
        <v>0</v>
      </c>
    </row>
    <row r="26" spans="1:8" s="2" customFormat="1" x14ac:dyDescent="0.3">
      <c r="A26" s="8">
        <v>15</v>
      </c>
      <c r="B26" s="4" t="s">
        <v>29</v>
      </c>
      <c r="C26" s="323">
        <f>SUM(C27:C29)</f>
        <v>0</v>
      </c>
      <c r="D26" s="324">
        <f t="shared" ref="D26:F26" si="6">SUM(D27:D29)</f>
        <v>0</v>
      </c>
      <c r="E26" s="323">
        <f t="shared" si="6"/>
        <v>0</v>
      </c>
      <c r="F26" s="324">
        <f t="shared" si="6"/>
        <v>0</v>
      </c>
      <c r="G26" s="323">
        <f t="shared" si="1"/>
        <v>0</v>
      </c>
      <c r="H26" s="324">
        <f t="shared" si="2"/>
        <v>0</v>
      </c>
    </row>
    <row r="27" spans="1:8" x14ac:dyDescent="0.3">
      <c r="A27" s="8">
        <f t="shared" si="0"/>
        <v>16</v>
      </c>
      <c r="B27" s="5" t="s">
        <v>30</v>
      </c>
      <c r="C27" s="325"/>
      <c r="D27" s="326"/>
      <c r="E27" s="325"/>
      <c r="F27" s="326"/>
      <c r="G27" s="325">
        <f t="shared" si="1"/>
        <v>0</v>
      </c>
      <c r="H27" s="326">
        <f t="shared" si="2"/>
        <v>0</v>
      </c>
    </row>
    <row r="28" spans="1:8" x14ac:dyDescent="0.3">
      <c r="A28" s="8">
        <f t="shared" si="0"/>
        <v>17</v>
      </c>
      <c r="B28" s="5" t="s">
        <v>31</v>
      </c>
      <c r="C28" s="325"/>
      <c r="D28" s="326"/>
      <c r="E28" s="325"/>
      <c r="F28" s="326"/>
      <c r="G28" s="325">
        <f t="shared" si="1"/>
        <v>0</v>
      </c>
      <c r="H28" s="326">
        <f t="shared" si="2"/>
        <v>0</v>
      </c>
    </row>
    <row r="29" spans="1:8" x14ac:dyDescent="0.3">
      <c r="A29" s="8">
        <f t="shared" si="0"/>
        <v>18</v>
      </c>
      <c r="B29" s="5" t="s">
        <v>32</v>
      </c>
      <c r="C29" s="325"/>
      <c r="D29" s="326"/>
      <c r="E29" s="325"/>
      <c r="F29" s="326"/>
      <c r="G29" s="325">
        <f t="shared" si="1"/>
        <v>0</v>
      </c>
      <c r="H29" s="326">
        <f t="shared" si="2"/>
        <v>0</v>
      </c>
    </row>
    <row r="30" spans="1:8" s="2" customFormat="1" x14ac:dyDescent="0.3">
      <c r="A30" s="8">
        <f t="shared" si="0"/>
        <v>19</v>
      </c>
      <c r="B30" s="4" t="s">
        <v>33</v>
      </c>
      <c r="C30" s="327"/>
      <c r="D30" s="328"/>
      <c r="E30" s="327"/>
      <c r="F30" s="328"/>
      <c r="G30" s="327">
        <f t="shared" si="1"/>
        <v>0</v>
      </c>
      <c r="H30" s="328">
        <f t="shared" si="2"/>
        <v>0</v>
      </c>
    </row>
    <row r="31" spans="1:8" s="2" customFormat="1" x14ac:dyDescent="0.3">
      <c r="A31" s="8">
        <f t="shared" si="0"/>
        <v>20</v>
      </c>
      <c r="B31" s="4" t="s">
        <v>34</v>
      </c>
      <c r="C31" s="327"/>
      <c r="D31" s="328"/>
      <c r="E31" s="327"/>
      <c r="F31" s="328"/>
      <c r="G31" s="327">
        <f t="shared" si="1"/>
        <v>0</v>
      </c>
      <c r="H31" s="328">
        <f t="shared" si="2"/>
        <v>0</v>
      </c>
    </row>
    <row r="32" spans="1:8" s="2" customFormat="1" x14ac:dyDescent="0.3">
      <c r="A32" s="8">
        <f t="shared" si="0"/>
        <v>21</v>
      </c>
      <c r="B32" s="4" t="s">
        <v>35</v>
      </c>
      <c r="C32" s="327"/>
      <c r="D32" s="328"/>
      <c r="E32" s="327"/>
      <c r="F32" s="328"/>
      <c r="G32" s="327">
        <f t="shared" si="1"/>
        <v>0</v>
      </c>
      <c r="H32" s="328">
        <f t="shared" si="2"/>
        <v>0</v>
      </c>
    </row>
    <row r="33" spans="1:8" s="2" customFormat="1" x14ac:dyDescent="0.3">
      <c r="A33" s="8">
        <f t="shared" si="0"/>
        <v>22</v>
      </c>
      <c r="B33" s="4" t="s">
        <v>36</v>
      </c>
      <c r="C33" s="327"/>
      <c r="D33" s="328"/>
      <c r="E33" s="327"/>
      <c r="F33" s="328"/>
      <c r="G33" s="327">
        <f t="shared" si="1"/>
        <v>0</v>
      </c>
      <c r="H33" s="328">
        <f t="shared" si="2"/>
        <v>0</v>
      </c>
    </row>
    <row r="34" spans="1:8" s="2" customFormat="1" x14ac:dyDescent="0.3">
      <c r="A34" s="8">
        <f t="shared" si="0"/>
        <v>23</v>
      </c>
      <c r="B34" s="4" t="s">
        <v>37</v>
      </c>
      <c r="C34" s="323">
        <f>SUM(C35:C36)</f>
        <v>0</v>
      </c>
      <c r="D34" s="324">
        <f t="shared" ref="D34:F34" si="7">SUM(D35:D36)</f>
        <v>0</v>
      </c>
      <c r="E34" s="323">
        <f t="shared" si="7"/>
        <v>0</v>
      </c>
      <c r="F34" s="324">
        <f t="shared" si="7"/>
        <v>0</v>
      </c>
      <c r="G34" s="323">
        <f t="shared" si="1"/>
        <v>0</v>
      </c>
      <c r="H34" s="324">
        <f t="shared" si="2"/>
        <v>0</v>
      </c>
    </row>
    <row r="35" spans="1:8" x14ac:dyDescent="0.3">
      <c r="A35" s="8">
        <f t="shared" si="0"/>
        <v>24</v>
      </c>
      <c r="B35" s="5" t="s">
        <v>30</v>
      </c>
      <c r="C35" s="325"/>
      <c r="D35" s="326"/>
      <c r="E35" s="325"/>
      <c r="F35" s="326"/>
      <c r="G35" s="325">
        <f t="shared" si="1"/>
        <v>0</v>
      </c>
      <c r="H35" s="326">
        <f t="shared" si="2"/>
        <v>0</v>
      </c>
    </row>
    <row r="36" spans="1:8" x14ac:dyDescent="0.3">
      <c r="A36" s="8">
        <f t="shared" si="0"/>
        <v>25</v>
      </c>
      <c r="B36" s="5" t="s">
        <v>38</v>
      </c>
      <c r="C36" s="325"/>
      <c r="D36" s="326"/>
      <c r="E36" s="325"/>
      <c r="F36" s="326"/>
      <c r="G36" s="325">
        <f t="shared" si="1"/>
        <v>0</v>
      </c>
      <c r="H36" s="326">
        <f t="shared" si="2"/>
        <v>0</v>
      </c>
    </row>
    <row r="37" spans="1:8" s="2" customFormat="1" x14ac:dyDescent="0.3">
      <c r="A37" s="8">
        <f t="shared" si="0"/>
        <v>26</v>
      </c>
      <c r="B37" s="4" t="s">
        <v>39</v>
      </c>
      <c r="C37" s="323">
        <f>SUM(C38:C40)</f>
        <v>0</v>
      </c>
      <c r="D37" s="324">
        <f t="shared" ref="D37:F37" si="8">SUM(D38:D40)</f>
        <v>0</v>
      </c>
      <c r="E37" s="323">
        <f t="shared" si="8"/>
        <v>0</v>
      </c>
      <c r="F37" s="324">
        <f t="shared" si="8"/>
        <v>0</v>
      </c>
      <c r="G37" s="323">
        <f t="shared" si="1"/>
        <v>0</v>
      </c>
      <c r="H37" s="324">
        <f t="shared" si="2"/>
        <v>0</v>
      </c>
    </row>
    <row r="38" spans="1:8" x14ac:dyDescent="0.3">
      <c r="A38" s="8">
        <f t="shared" si="0"/>
        <v>27</v>
      </c>
      <c r="B38" s="5" t="s">
        <v>40</v>
      </c>
      <c r="C38" s="325"/>
      <c r="D38" s="326"/>
      <c r="E38" s="325"/>
      <c r="F38" s="326"/>
      <c r="G38" s="325">
        <f t="shared" si="1"/>
        <v>0</v>
      </c>
      <c r="H38" s="326">
        <f t="shared" si="2"/>
        <v>0</v>
      </c>
    </row>
    <row r="39" spans="1:8" x14ac:dyDescent="0.3">
      <c r="A39" s="8">
        <f t="shared" si="0"/>
        <v>28</v>
      </c>
      <c r="B39" s="5" t="s">
        <v>41</v>
      </c>
      <c r="C39" s="325"/>
      <c r="D39" s="326"/>
      <c r="E39" s="325"/>
      <c r="F39" s="326"/>
      <c r="G39" s="325">
        <f t="shared" si="1"/>
        <v>0</v>
      </c>
      <c r="H39" s="326">
        <f t="shared" si="2"/>
        <v>0</v>
      </c>
    </row>
    <row r="40" spans="1:8" x14ac:dyDescent="0.3">
      <c r="A40" s="8">
        <f t="shared" si="0"/>
        <v>29</v>
      </c>
      <c r="B40" s="5" t="s">
        <v>42</v>
      </c>
      <c r="C40" s="325"/>
      <c r="D40" s="326"/>
      <c r="E40" s="325"/>
      <c r="F40" s="326"/>
      <c r="G40" s="325">
        <f t="shared" si="1"/>
        <v>0</v>
      </c>
      <c r="H40" s="326">
        <f t="shared" si="2"/>
        <v>0</v>
      </c>
    </row>
    <row r="41" spans="1:8" s="2" customFormat="1" x14ac:dyDescent="0.3">
      <c r="A41" s="8">
        <f t="shared" si="0"/>
        <v>30</v>
      </c>
      <c r="B41" s="4" t="s">
        <v>43</v>
      </c>
      <c r="C41" s="323">
        <f>SUM(C42:C43)</f>
        <v>0</v>
      </c>
      <c r="D41" s="324">
        <f t="shared" ref="D41:F41" si="9">SUM(D42:D43)</f>
        <v>0</v>
      </c>
      <c r="E41" s="323">
        <f t="shared" si="9"/>
        <v>0</v>
      </c>
      <c r="F41" s="324">
        <f t="shared" si="9"/>
        <v>0</v>
      </c>
      <c r="G41" s="323">
        <f t="shared" si="1"/>
        <v>0</v>
      </c>
      <c r="H41" s="324">
        <f t="shared" si="2"/>
        <v>0</v>
      </c>
    </row>
    <row r="42" spans="1:8" x14ac:dyDescent="0.3">
      <c r="A42" s="8">
        <f t="shared" si="0"/>
        <v>31</v>
      </c>
      <c r="B42" s="5" t="s">
        <v>41</v>
      </c>
      <c r="C42" s="325"/>
      <c r="D42" s="326"/>
      <c r="E42" s="325"/>
      <c r="F42" s="326"/>
      <c r="G42" s="325">
        <f t="shared" si="1"/>
        <v>0</v>
      </c>
      <c r="H42" s="326">
        <f t="shared" si="2"/>
        <v>0</v>
      </c>
    </row>
    <row r="43" spans="1:8" x14ac:dyDescent="0.3">
      <c r="A43" s="8">
        <f t="shared" si="0"/>
        <v>32</v>
      </c>
      <c r="B43" s="5" t="s">
        <v>42</v>
      </c>
      <c r="C43" s="325"/>
      <c r="D43" s="326"/>
      <c r="E43" s="325"/>
      <c r="F43" s="326"/>
      <c r="G43" s="325">
        <f t="shared" si="1"/>
        <v>0</v>
      </c>
      <c r="H43" s="326">
        <f t="shared" si="2"/>
        <v>0</v>
      </c>
    </row>
    <row r="44" spans="1:8" s="2" customFormat="1" x14ac:dyDescent="0.3">
      <c r="A44" s="8">
        <f t="shared" si="0"/>
        <v>33</v>
      </c>
      <c r="B44" s="4" t="s">
        <v>44</v>
      </c>
      <c r="C44" s="323">
        <f>SUM(C45:C46)</f>
        <v>0</v>
      </c>
      <c r="D44" s="324">
        <f t="shared" ref="D44:F44" si="10">SUM(D45:D46)</f>
        <v>0</v>
      </c>
      <c r="E44" s="323">
        <f t="shared" si="10"/>
        <v>0</v>
      </c>
      <c r="F44" s="324">
        <f t="shared" si="10"/>
        <v>0</v>
      </c>
      <c r="G44" s="323">
        <f t="shared" si="1"/>
        <v>0</v>
      </c>
      <c r="H44" s="324">
        <f t="shared" si="2"/>
        <v>0</v>
      </c>
    </row>
    <row r="45" spans="1:8" s="2" customFormat="1" x14ac:dyDescent="0.3">
      <c r="A45" s="8">
        <f>+A44+1</f>
        <v>34</v>
      </c>
      <c r="B45" s="5" t="s">
        <v>144</v>
      </c>
      <c r="C45" s="327"/>
      <c r="D45" s="328"/>
      <c r="E45" s="327"/>
      <c r="F45" s="328"/>
      <c r="G45" s="327">
        <f t="shared" si="1"/>
        <v>0</v>
      </c>
      <c r="H45" s="328">
        <f t="shared" si="2"/>
        <v>0</v>
      </c>
    </row>
    <row r="46" spans="1:8" s="2" customFormat="1" x14ac:dyDescent="0.3">
      <c r="A46" s="8">
        <f t="shared" ref="A46:A71" si="11">+A45+1</f>
        <v>35</v>
      </c>
      <c r="B46" s="5" t="s">
        <v>31</v>
      </c>
      <c r="C46" s="327"/>
      <c r="D46" s="328"/>
      <c r="E46" s="327"/>
      <c r="F46" s="328"/>
      <c r="G46" s="327">
        <f t="shared" si="1"/>
        <v>0</v>
      </c>
      <c r="H46" s="328">
        <f t="shared" si="2"/>
        <v>0</v>
      </c>
    </row>
    <row r="47" spans="1:8" s="2" customFormat="1" x14ac:dyDescent="0.3">
      <c r="A47" s="8">
        <f t="shared" si="11"/>
        <v>36</v>
      </c>
      <c r="B47" s="4" t="s">
        <v>45</v>
      </c>
      <c r="C47" s="323">
        <f>SUM(C48:C53)</f>
        <v>0</v>
      </c>
      <c r="D47" s="324">
        <f>SUM(D48:D53)</f>
        <v>0</v>
      </c>
      <c r="E47" s="323">
        <f>SUM(E48:E53)</f>
        <v>0</v>
      </c>
      <c r="F47" s="324">
        <f>SUM(F48:F53)</f>
        <v>0</v>
      </c>
      <c r="G47" s="323">
        <f t="shared" si="1"/>
        <v>0</v>
      </c>
      <c r="H47" s="324">
        <f t="shared" si="2"/>
        <v>0</v>
      </c>
    </row>
    <row r="48" spans="1:8" x14ac:dyDescent="0.3">
      <c r="A48" s="8">
        <f t="shared" si="11"/>
        <v>37</v>
      </c>
      <c r="B48" s="5" t="s">
        <v>46</v>
      </c>
      <c r="C48" s="325"/>
      <c r="D48" s="326"/>
      <c r="E48" s="325"/>
      <c r="F48" s="326"/>
      <c r="G48" s="325">
        <f t="shared" si="1"/>
        <v>0</v>
      </c>
      <c r="H48" s="326">
        <f t="shared" si="2"/>
        <v>0</v>
      </c>
    </row>
    <row r="49" spans="1:11" x14ac:dyDescent="0.3">
      <c r="A49" s="8">
        <f t="shared" si="11"/>
        <v>38</v>
      </c>
      <c r="B49" s="5" t="s">
        <v>47</v>
      </c>
      <c r="C49" s="325"/>
      <c r="D49" s="326"/>
      <c r="E49" s="325"/>
      <c r="F49" s="326"/>
      <c r="G49" s="325">
        <f t="shared" si="1"/>
        <v>0</v>
      </c>
      <c r="H49" s="326">
        <f t="shared" si="2"/>
        <v>0</v>
      </c>
    </row>
    <row r="50" spans="1:11" x14ac:dyDescent="0.3">
      <c r="A50" s="8">
        <f t="shared" si="11"/>
        <v>39</v>
      </c>
      <c r="B50" s="5" t="s">
        <v>48</v>
      </c>
      <c r="C50" s="325"/>
      <c r="D50" s="326"/>
      <c r="E50" s="325"/>
      <c r="F50" s="326"/>
      <c r="G50" s="325">
        <f t="shared" si="1"/>
        <v>0</v>
      </c>
      <c r="H50" s="326">
        <f t="shared" si="2"/>
        <v>0</v>
      </c>
    </row>
    <row r="51" spans="1:11" x14ac:dyDescent="0.3">
      <c r="A51" s="8">
        <f t="shared" si="11"/>
        <v>40</v>
      </c>
      <c r="B51" s="5" t="s">
        <v>49</v>
      </c>
      <c r="C51" s="327"/>
      <c r="D51" s="328"/>
      <c r="E51" s="327"/>
      <c r="F51" s="328"/>
      <c r="G51" s="327">
        <f t="shared" si="1"/>
        <v>0</v>
      </c>
      <c r="H51" s="328">
        <f t="shared" si="2"/>
        <v>0</v>
      </c>
    </row>
    <row r="52" spans="1:11" x14ac:dyDescent="0.3">
      <c r="A52" s="8">
        <f t="shared" si="11"/>
        <v>41</v>
      </c>
      <c r="B52" s="5" t="s">
        <v>50</v>
      </c>
      <c r="C52" s="325"/>
      <c r="D52" s="326"/>
      <c r="E52" s="325"/>
      <c r="F52" s="326"/>
      <c r="G52" s="325">
        <f t="shared" si="1"/>
        <v>0</v>
      </c>
      <c r="H52" s="326">
        <f t="shared" si="2"/>
        <v>0</v>
      </c>
    </row>
    <row r="53" spans="1:11" s="2" customFormat="1" x14ac:dyDescent="0.3">
      <c r="A53" s="8">
        <f t="shared" si="11"/>
        <v>42</v>
      </c>
      <c r="B53" s="5" t="s">
        <v>51</v>
      </c>
      <c r="C53" s="325"/>
      <c r="D53" s="326"/>
      <c r="E53" s="325"/>
      <c r="F53" s="326"/>
      <c r="G53" s="325">
        <f t="shared" si="1"/>
        <v>0</v>
      </c>
      <c r="H53" s="326">
        <f t="shared" si="2"/>
        <v>0</v>
      </c>
    </row>
    <row r="54" spans="1:11" s="2" customFormat="1" x14ac:dyDescent="0.3">
      <c r="A54" s="8">
        <f t="shared" si="11"/>
        <v>43</v>
      </c>
      <c r="B54" s="4" t="s">
        <v>52</v>
      </c>
      <c r="C54" s="323">
        <f t="shared" ref="C54:F54" si="12">SUM(C55:C61)</f>
        <v>0</v>
      </c>
      <c r="D54" s="324">
        <f t="shared" si="12"/>
        <v>0</v>
      </c>
      <c r="E54" s="323">
        <f t="shared" si="12"/>
        <v>0</v>
      </c>
      <c r="F54" s="324">
        <f t="shared" si="12"/>
        <v>0</v>
      </c>
      <c r="G54" s="323">
        <f t="shared" si="1"/>
        <v>0</v>
      </c>
      <c r="H54" s="324">
        <f t="shared" si="2"/>
        <v>0</v>
      </c>
    </row>
    <row r="55" spans="1:11" s="2" customFormat="1" x14ac:dyDescent="0.3">
      <c r="A55" s="8">
        <f t="shared" si="11"/>
        <v>44</v>
      </c>
      <c r="B55" s="5" t="s">
        <v>53</v>
      </c>
      <c r="C55" s="325"/>
      <c r="D55" s="326"/>
      <c r="E55" s="325"/>
      <c r="F55" s="326"/>
      <c r="G55" s="325">
        <f t="shared" si="1"/>
        <v>0</v>
      </c>
      <c r="H55" s="326">
        <f t="shared" si="2"/>
        <v>0</v>
      </c>
    </row>
    <row r="56" spans="1:11" x14ac:dyDescent="0.3">
      <c r="A56" s="8">
        <f t="shared" si="11"/>
        <v>45</v>
      </c>
      <c r="B56" s="5" t="s">
        <v>54</v>
      </c>
      <c r="C56" s="325"/>
      <c r="D56" s="326"/>
      <c r="E56" s="325"/>
      <c r="F56" s="326"/>
      <c r="G56" s="325">
        <f t="shared" si="1"/>
        <v>0</v>
      </c>
      <c r="H56" s="326">
        <f t="shared" si="2"/>
        <v>0</v>
      </c>
      <c r="I56" s="2"/>
      <c r="J56" s="2"/>
    </row>
    <row r="57" spans="1:11" x14ac:dyDescent="0.3">
      <c r="A57" s="8">
        <f t="shared" si="11"/>
        <v>46</v>
      </c>
      <c r="B57" s="6" t="s">
        <v>55</v>
      </c>
      <c r="C57" s="329"/>
      <c r="D57" s="330"/>
      <c r="E57" s="329"/>
      <c r="F57" s="330"/>
      <c r="G57" s="329">
        <f t="shared" si="1"/>
        <v>0</v>
      </c>
      <c r="H57" s="330">
        <f t="shared" si="2"/>
        <v>0</v>
      </c>
      <c r="I57" s="2"/>
      <c r="J57" s="2"/>
    </row>
    <row r="58" spans="1:11" x14ac:dyDescent="0.3">
      <c r="A58" s="8">
        <f t="shared" si="11"/>
        <v>47</v>
      </c>
      <c r="B58" s="5" t="s">
        <v>170</v>
      </c>
      <c r="C58" s="325"/>
      <c r="D58" s="326"/>
      <c r="E58" s="325"/>
      <c r="F58" s="326"/>
      <c r="G58" s="325">
        <f t="shared" si="1"/>
        <v>0</v>
      </c>
      <c r="H58" s="326">
        <f t="shared" si="2"/>
        <v>0</v>
      </c>
      <c r="I58" s="2"/>
      <c r="J58" s="2"/>
    </row>
    <row r="59" spans="1:11" s="2" customFormat="1" x14ac:dyDescent="0.3">
      <c r="A59" s="8">
        <f t="shared" si="11"/>
        <v>48</v>
      </c>
      <c r="B59" s="5" t="s">
        <v>56</v>
      </c>
      <c r="C59" s="325"/>
      <c r="D59" s="326"/>
      <c r="E59" s="325"/>
      <c r="F59" s="326"/>
      <c r="G59" s="325">
        <f t="shared" si="1"/>
        <v>0</v>
      </c>
      <c r="H59" s="326">
        <f t="shared" si="2"/>
        <v>0</v>
      </c>
    </row>
    <row r="60" spans="1:11" s="2" customFormat="1" x14ac:dyDescent="0.3">
      <c r="A60" s="8">
        <f t="shared" si="11"/>
        <v>49</v>
      </c>
      <c r="B60" s="5" t="s">
        <v>173</v>
      </c>
      <c r="C60" s="325"/>
      <c r="D60" s="326"/>
      <c r="E60" s="325"/>
      <c r="F60" s="326"/>
      <c r="G60" s="325">
        <f t="shared" si="1"/>
        <v>0</v>
      </c>
      <c r="H60" s="326">
        <f t="shared" si="2"/>
        <v>0</v>
      </c>
    </row>
    <row r="61" spans="1:11" ht="18" x14ac:dyDescent="0.35">
      <c r="A61" s="8">
        <f t="shared" si="11"/>
        <v>50</v>
      </c>
      <c r="B61" s="5" t="s">
        <v>162</v>
      </c>
      <c r="C61" s="325"/>
      <c r="D61" s="326"/>
      <c r="E61" s="325"/>
      <c r="F61" s="326"/>
      <c r="G61" s="325">
        <f t="shared" si="1"/>
        <v>0</v>
      </c>
      <c r="H61" s="326">
        <f t="shared" si="2"/>
        <v>0</v>
      </c>
      <c r="I61" s="2"/>
      <c r="J61" s="2"/>
      <c r="K61" s="269" t="str">
        <f>IF(J61&gt;0.05,"Excede el 5%","")</f>
        <v/>
      </c>
    </row>
    <row r="62" spans="1:11" s="2" customFormat="1" x14ac:dyDescent="0.3">
      <c r="A62" s="8">
        <f t="shared" si="11"/>
        <v>51</v>
      </c>
      <c r="B62" s="4" t="s">
        <v>58</v>
      </c>
      <c r="C62" s="325"/>
      <c r="D62" s="326"/>
      <c r="E62" s="325"/>
      <c r="F62" s="326"/>
      <c r="G62" s="325">
        <f t="shared" si="1"/>
        <v>0</v>
      </c>
      <c r="H62" s="326">
        <f t="shared" si="2"/>
        <v>0</v>
      </c>
    </row>
    <row r="63" spans="1:11" s="2" customFormat="1" x14ac:dyDescent="0.3">
      <c r="A63" s="8">
        <f t="shared" si="11"/>
        <v>52</v>
      </c>
      <c r="B63" s="4" t="s">
        <v>59</v>
      </c>
      <c r="C63" s="323">
        <f>SUM(C64:C70)</f>
        <v>0</v>
      </c>
      <c r="D63" s="324">
        <f>SUM(D64:D70)</f>
        <v>0</v>
      </c>
      <c r="E63" s="323">
        <f>SUM(E64:E70)</f>
        <v>0</v>
      </c>
      <c r="F63" s="324">
        <f>SUM(F64:F70)</f>
        <v>0</v>
      </c>
      <c r="G63" s="323">
        <f t="shared" si="1"/>
        <v>0</v>
      </c>
      <c r="H63" s="324">
        <f t="shared" si="2"/>
        <v>0</v>
      </c>
    </row>
    <row r="64" spans="1:11" x14ac:dyDescent="0.3">
      <c r="A64" s="8">
        <f t="shared" si="11"/>
        <v>53</v>
      </c>
      <c r="B64" s="5" t="s">
        <v>169</v>
      </c>
      <c r="C64" s="325"/>
      <c r="D64" s="326"/>
      <c r="E64" s="325"/>
      <c r="F64" s="326"/>
      <c r="G64" s="325">
        <f t="shared" si="1"/>
        <v>0</v>
      </c>
      <c r="H64" s="326">
        <f t="shared" si="2"/>
        <v>0</v>
      </c>
      <c r="I64" s="2"/>
      <c r="J64" s="2"/>
    </row>
    <row r="65" spans="1:10" x14ac:dyDescent="0.3">
      <c r="A65" s="8">
        <f t="shared" si="11"/>
        <v>54</v>
      </c>
      <c r="B65" s="5" t="s">
        <v>145</v>
      </c>
      <c r="C65" s="325"/>
      <c r="D65" s="326"/>
      <c r="E65" s="325"/>
      <c r="F65" s="326"/>
      <c r="G65" s="325">
        <f t="shared" si="1"/>
        <v>0</v>
      </c>
      <c r="H65" s="326">
        <f t="shared" si="2"/>
        <v>0</v>
      </c>
      <c r="I65" s="2"/>
      <c r="J65" s="2"/>
    </row>
    <row r="66" spans="1:10" x14ac:dyDescent="0.3">
      <c r="A66" s="8">
        <f t="shared" si="11"/>
        <v>55</v>
      </c>
      <c r="B66" s="5" t="s">
        <v>147</v>
      </c>
      <c r="C66" s="329"/>
      <c r="D66" s="330"/>
      <c r="E66" s="329"/>
      <c r="F66" s="330"/>
      <c r="G66" s="329">
        <f t="shared" si="1"/>
        <v>0</v>
      </c>
      <c r="H66" s="330">
        <f t="shared" si="2"/>
        <v>0</v>
      </c>
      <c r="I66" s="2"/>
      <c r="J66" s="2"/>
    </row>
    <row r="67" spans="1:10" x14ac:dyDescent="0.3">
      <c r="A67" s="8">
        <f t="shared" si="11"/>
        <v>56</v>
      </c>
      <c r="B67" s="5" t="s">
        <v>154</v>
      </c>
      <c r="C67" s="329"/>
      <c r="D67" s="330"/>
      <c r="E67" s="329"/>
      <c r="F67" s="330"/>
      <c r="G67" s="329">
        <f t="shared" si="1"/>
        <v>0</v>
      </c>
      <c r="H67" s="330">
        <f t="shared" si="2"/>
        <v>0</v>
      </c>
    </row>
    <row r="68" spans="1:10" x14ac:dyDescent="0.3">
      <c r="A68" s="8">
        <f t="shared" si="11"/>
        <v>57</v>
      </c>
      <c r="B68" s="5" t="s">
        <v>146</v>
      </c>
      <c r="C68" s="329"/>
      <c r="D68" s="330"/>
      <c r="E68" s="329"/>
      <c r="F68" s="330"/>
      <c r="G68" s="329">
        <f t="shared" si="1"/>
        <v>0</v>
      </c>
      <c r="H68" s="330">
        <f t="shared" si="2"/>
        <v>0</v>
      </c>
    </row>
    <row r="69" spans="1:10" x14ac:dyDescent="0.3">
      <c r="A69" s="8">
        <f>+A68+1</f>
        <v>58</v>
      </c>
      <c r="B69" s="6" t="s">
        <v>171</v>
      </c>
      <c r="C69" s="329"/>
      <c r="D69" s="330"/>
      <c r="E69" s="329"/>
      <c r="F69" s="330"/>
      <c r="G69" s="329">
        <f t="shared" si="1"/>
        <v>0</v>
      </c>
      <c r="H69" s="330">
        <f t="shared" si="2"/>
        <v>0</v>
      </c>
    </row>
    <row r="70" spans="1:10" ht="15" thickBot="1" x14ac:dyDescent="0.35">
      <c r="A70" s="8">
        <f>+A69+1</f>
        <v>59</v>
      </c>
      <c r="B70" s="6" t="s">
        <v>166</v>
      </c>
      <c r="C70" s="329"/>
      <c r="D70" s="330"/>
      <c r="E70" s="329"/>
      <c r="F70" s="330"/>
      <c r="G70" s="329">
        <f t="shared" si="1"/>
        <v>0</v>
      </c>
      <c r="H70" s="330">
        <f t="shared" si="2"/>
        <v>0</v>
      </c>
    </row>
    <row r="71" spans="1:10" s="2" customFormat="1" ht="15.6" thickTop="1" thickBot="1" x14ac:dyDescent="0.35">
      <c r="A71" s="7">
        <f t="shared" si="11"/>
        <v>60</v>
      </c>
      <c r="B71" s="3" t="s">
        <v>60</v>
      </c>
      <c r="C71" s="331">
        <f>+C13+C16+C20+C23+C26+C30+C31+C32+C33+C34+C37+C41+C44+C47+C54+C62+C63</f>
        <v>0</v>
      </c>
      <c r="D71" s="332">
        <f>+D13+D16+D20+D23+D26+D30+D31+D32+D33+D34+D37+D41+D44+D47+D54+D62+D63</f>
        <v>0</v>
      </c>
      <c r="E71" s="331">
        <f>+E13+E16+E20+E23+E26+E30+E31+E32+E33+E34+E37+E41+E44+E47+E54+E62+E63</f>
        <v>0</v>
      </c>
      <c r="F71" s="332">
        <f>+F13+F16+F20+F23+F26+F30+F31+F32+F33+F34+F37+F41+F44+F47+F54+F62+F63</f>
        <v>0</v>
      </c>
      <c r="G71" s="331">
        <f t="shared" si="1"/>
        <v>0</v>
      </c>
      <c r="H71" s="332">
        <f t="shared" si="2"/>
        <v>0</v>
      </c>
    </row>
    <row r="72" spans="1:10" ht="15" thickTop="1" x14ac:dyDescent="0.3"/>
  </sheetData>
  <dataValidations count="1">
    <dataValidation type="date" allowBlank="1" showInputMessage="1" showErrorMessage="1" error="Revise formato MM-DD-AAAA" sqref="C8" xr:uid="{BB39327E-43BD-46B1-BF42-604D81008112}">
      <formula1>45688</formula1>
      <formula2>55153</formula2>
    </dataValidation>
  </dataValidations>
  <pageMargins left="0.59055118110236227" right="0.59055118110236227" top="0.47244094488188981" bottom="0.47244094488188981" header="0.31496062992125984" footer="0.31496062992125984"/>
  <pageSetup paperSize="5" scale="73" fitToHeight="0" orientation="portrait" r:id="rId1"/>
  <headerFooter>
    <oddFooter>&amp;C&amp;P / &amp;N&amp;R&amp;D &amp;T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Seleccione Nombre de la Compañía" xr:uid="{E15A51EE-B5A1-42BA-B349-A10443DC8C1D}">
          <x14:formula1>
            <xm:f>'Listado de Canales'!$G$2:$G$24</xm:f>
          </x14:formula1>
          <xm:sqref>C6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D0A91-2C8C-45DA-AC13-156EB189208C}">
  <dimension ref="B1:E13"/>
  <sheetViews>
    <sheetView showGridLines="0" workbookViewId="0">
      <selection activeCell="K22" sqref="K22"/>
    </sheetView>
  </sheetViews>
  <sheetFormatPr baseColWidth="10" defaultRowHeight="14.4" x14ac:dyDescent="0.3"/>
  <cols>
    <col min="1" max="1" width="5" customWidth="1"/>
    <col min="2" max="2" width="5.6640625" customWidth="1"/>
    <col min="3" max="3" width="12.88671875" customWidth="1"/>
    <col min="4" max="4" width="8" customWidth="1"/>
  </cols>
  <sheetData>
    <row r="1" spans="2:5" ht="18.75" customHeight="1" x14ac:dyDescent="0.3">
      <c r="B1" s="207" t="s">
        <v>142</v>
      </c>
      <c r="C1" s="206" t="s">
        <v>142</v>
      </c>
      <c r="D1" s="205" t="s">
        <v>141</v>
      </c>
      <c r="E1" s="204" t="s">
        <v>140</v>
      </c>
    </row>
    <row r="2" spans="2:5" x14ac:dyDescent="0.3">
      <c r="B2" s="199">
        <v>1</v>
      </c>
      <c r="C2" s="203" t="s">
        <v>139</v>
      </c>
      <c r="D2" s="202" t="s">
        <v>138</v>
      </c>
      <c r="E2" s="201">
        <v>31</v>
      </c>
    </row>
    <row r="3" spans="2:5" x14ac:dyDescent="0.3">
      <c r="B3" s="200">
        <v>2</v>
      </c>
      <c r="C3" s="198" t="s">
        <v>137</v>
      </c>
      <c r="D3" s="197" t="s">
        <v>136</v>
      </c>
      <c r="E3" s="196">
        <v>28</v>
      </c>
    </row>
    <row r="4" spans="2:5" x14ac:dyDescent="0.3">
      <c r="B4" s="199">
        <v>3</v>
      </c>
      <c r="C4" s="198" t="s">
        <v>135</v>
      </c>
      <c r="D4" s="197" t="s">
        <v>134</v>
      </c>
      <c r="E4" s="196">
        <v>31</v>
      </c>
    </row>
    <row r="5" spans="2:5" x14ac:dyDescent="0.3">
      <c r="B5" s="200">
        <v>4</v>
      </c>
      <c r="C5" s="198" t="s">
        <v>133</v>
      </c>
      <c r="D5" s="197" t="s">
        <v>132</v>
      </c>
      <c r="E5" s="196">
        <v>30</v>
      </c>
    </row>
    <row r="6" spans="2:5" x14ac:dyDescent="0.3">
      <c r="B6" s="199">
        <v>5</v>
      </c>
      <c r="C6" s="198" t="s">
        <v>131</v>
      </c>
      <c r="D6" s="197" t="s">
        <v>130</v>
      </c>
      <c r="E6" s="196">
        <v>31</v>
      </c>
    </row>
    <row r="7" spans="2:5" x14ac:dyDescent="0.3">
      <c r="B7" s="200">
        <v>6</v>
      </c>
      <c r="C7" s="198" t="s">
        <v>129</v>
      </c>
      <c r="D7" s="197" t="s">
        <v>128</v>
      </c>
      <c r="E7" s="196">
        <v>30</v>
      </c>
    </row>
    <row r="8" spans="2:5" x14ac:dyDescent="0.3">
      <c r="B8" s="199">
        <v>7</v>
      </c>
      <c r="C8" s="198" t="s">
        <v>127</v>
      </c>
      <c r="D8" s="197" t="s">
        <v>126</v>
      </c>
      <c r="E8" s="196">
        <v>30</v>
      </c>
    </row>
    <row r="9" spans="2:5" x14ac:dyDescent="0.3">
      <c r="B9" s="200">
        <v>8</v>
      </c>
      <c r="C9" s="198" t="s">
        <v>125</v>
      </c>
      <c r="D9" s="197" t="s">
        <v>124</v>
      </c>
      <c r="E9" s="196">
        <v>31</v>
      </c>
    </row>
    <row r="10" spans="2:5" x14ac:dyDescent="0.3">
      <c r="B10" s="199">
        <v>9</v>
      </c>
      <c r="C10" s="198" t="s">
        <v>123</v>
      </c>
      <c r="D10" s="197" t="s">
        <v>122</v>
      </c>
      <c r="E10" s="196">
        <v>30</v>
      </c>
    </row>
    <row r="11" spans="2:5" x14ac:dyDescent="0.3">
      <c r="B11" s="200">
        <v>10</v>
      </c>
      <c r="C11" s="198" t="s">
        <v>121</v>
      </c>
      <c r="D11" s="197" t="s">
        <v>120</v>
      </c>
      <c r="E11" s="196">
        <v>31</v>
      </c>
    </row>
    <row r="12" spans="2:5" x14ac:dyDescent="0.3">
      <c r="B12" s="199">
        <v>11</v>
      </c>
      <c r="C12" s="198" t="s">
        <v>119</v>
      </c>
      <c r="D12" s="197" t="s">
        <v>118</v>
      </c>
      <c r="E12" s="196">
        <v>30</v>
      </c>
    </row>
    <row r="13" spans="2:5" x14ac:dyDescent="0.3">
      <c r="B13" s="195">
        <v>12</v>
      </c>
      <c r="C13" s="194" t="s">
        <v>117</v>
      </c>
      <c r="D13" s="193" t="s">
        <v>116</v>
      </c>
      <c r="E13" s="192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B9D64-E4C6-46BF-B920-4F8CBE337816}">
  <dimension ref="A1:AQ76"/>
  <sheetViews>
    <sheetView showGridLines="0" zoomScale="80" zoomScaleNormal="80" zoomScalePageLayoutView="115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4140625" defaultRowHeight="14.4" x14ac:dyDescent="0.3"/>
  <cols>
    <col min="1" max="1" width="5" customWidth="1"/>
    <col min="2" max="2" width="35.5546875" customWidth="1"/>
    <col min="3" max="3" width="15" customWidth="1"/>
    <col min="4" max="9" width="14.109375" customWidth="1"/>
    <col min="10" max="11" width="16.44140625" customWidth="1"/>
    <col min="12" max="12" width="16.44140625" style="2" customWidth="1"/>
    <col min="13" max="16" width="16.44140625" customWidth="1"/>
    <col min="17" max="17" width="16.44140625" style="2" customWidth="1"/>
    <col min="18" max="19" width="16.44140625" customWidth="1"/>
    <col min="21" max="24" width="16.44140625" style="2" customWidth="1"/>
    <col min="26" max="29" width="19.109375" style="2" customWidth="1"/>
    <col min="30" max="30" width="15.88671875" style="2" bestFit="1" customWidth="1"/>
    <col min="33" max="33" width="19.109375" style="353" customWidth="1"/>
    <col min="34" max="37" width="19.109375" style="2" customWidth="1"/>
    <col min="38" max="38" width="16.44140625" style="2" customWidth="1"/>
    <col min="39" max="39" width="23.109375" style="33" customWidth="1"/>
    <col min="40" max="40" width="17.6640625" customWidth="1"/>
    <col min="41" max="41" width="16.44140625" customWidth="1"/>
  </cols>
  <sheetData>
    <row r="1" spans="1:40" ht="18" x14ac:dyDescent="0.3">
      <c r="B1" s="244" t="s">
        <v>0</v>
      </c>
      <c r="D1" s="209"/>
      <c r="E1" s="209"/>
      <c r="F1" s="209"/>
      <c r="G1" s="209"/>
      <c r="H1" s="209"/>
      <c r="I1" s="209"/>
      <c r="J1" s="209"/>
      <c r="K1" s="210"/>
      <c r="L1" s="209"/>
      <c r="M1" s="209"/>
      <c r="N1" s="209"/>
      <c r="O1" s="209"/>
      <c r="P1" s="209"/>
      <c r="Q1" s="209"/>
      <c r="R1" s="209"/>
      <c r="S1" s="210"/>
      <c r="T1" s="210"/>
      <c r="U1" s="209"/>
      <c r="V1" s="209"/>
      <c r="W1" s="209"/>
      <c r="X1" s="209"/>
      <c r="Y1" s="210"/>
      <c r="Z1" s="209"/>
      <c r="AA1" s="209"/>
      <c r="AB1" s="209"/>
      <c r="AC1" s="209"/>
      <c r="AD1" s="209"/>
      <c r="AE1" s="210"/>
      <c r="AF1" s="210"/>
      <c r="AG1" s="355"/>
      <c r="AH1" s="209"/>
      <c r="AI1" s="209"/>
      <c r="AJ1" s="209"/>
      <c r="AK1" s="209"/>
      <c r="AL1" s="209"/>
      <c r="AM1" s="211"/>
      <c r="AN1" s="210"/>
    </row>
    <row r="2" spans="1:40" ht="15.6" x14ac:dyDescent="0.3">
      <c r="B2" s="247" t="s">
        <v>1</v>
      </c>
      <c r="D2" s="209"/>
      <c r="E2" s="209"/>
      <c r="F2" s="209"/>
      <c r="G2" s="209"/>
      <c r="H2" s="209"/>
      <c r="I2" s="209"/>
      <c r="J2" s="209"/>
      <c r="K2" s="210"/>
      <c r="L2" s="209"/>
      <c r="M2" s="209"/>
      <c r="N2" s="209"/>
      <c r="O2" s="209"/>
      <c r="P2" s="209"/>
      <c r="Q2" s="209"/>
      <c r="R2" s="209"/>
      <c r="S2" s="210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356"/>
      <c r="AH2" s="209"/>
      <c r="AI2" s="209"/>
      <c r="AJ2" s="209"/>
      <c r="AK2" s="209"/>
      <c r="AL2" s="209"/>
    </row>
    <row r="3" spans="1:40" ht="15.6" x14ac:dyDescent="0.3">
      <c r="B3" s="251" t="s">
        <v>157</v>
      </c>
      <c r="D3" s="209"/>
      <c r="E3" s="209"/>
      <c r="F3" s="209"/>
      <c r="G3" s="209"/>
      <c r="H3" s="209"/>
      <c r="I3" s="209"/>
      <c r="J3" s="209"/>
      <c r="K3" s="210"/>
      <c r="L3" s="209"/>
      <c r="M3" s="209"/>
      <c r="N3" s="209"/>
      <c r="O3" s="209"/>
      <c r="P3" s="209"/>
      <c r="Q3" s="209"/>
      <c r="R3" s="209"/>
      <c r="S3" s="210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356"/>
      <c r="AH3" s="209"/>
      <c r="AI3" s="209"/>
      <c r="AJ3" s="209"/>
      <c r="AK3" s="209"/>
      <c r="AL3" s="209"/>
    </row>
    <row r="4" spans="1:40" ht="15.6" x14ac:dyDescent="0.3">
      <c r="B4" s="250" t="str">
        <f>+Local!B4</f>
        <v>AL 30 DE AGOSTO DE 2026</v>
      </c>
      <c r="D4" s="209"/>
      <c r="E4" s="209"/>
      <c r="F4" s="209"/>
      <c r="G4" s="209"/>
      <c r="H4" s="209"/>
      <c r="I4" s="209"/>
      <c r="J4" s="209"/>
      <c r="K4" s="210"/>
      <c r="L4" s="212"/>
      <c r="M4" s="209"/>
      <c r="N4" s="209"/>
      <c r="O4" s="209"/>
      <c r="P4" s="209"/>
      <c r="Q4" s="212"/>
      <c r="R4" s="209"/>
      <c r="S4" s="210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357"/>
      <c r="AH4" s="212"/>
      <c r="AI4" s="212"/>
      <c r="AJ4" s="212"/>
      <c r="AK4" s="212"/>
      <c r="AL4" s="212"/>
    </row>
    <row r="5" spans="1:40" x14ac:dyDescent="0.3">
      <c r="C5" s="217"/>
      <c r="L5" s="213"/>
      <c r="Q5" s="213"/>
      <c r="T5" s="213" t="s">
        <v>3</v>
      </c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352"/>
      <c r="AH5" s="213"/>
      <c r="AI5" s="213"/>
      <c r="AJ5" s="213"/>
      <c r="AK5" s="213"/>
      <c r="AL5" s="213"/>
    </row>
    <row r="6" spans="1:40" ht="15.6" x14ac:dyDescent="0.3">
      <c r="B6" s="270" t="s">
        <v>4</v>
      </c>
      <c r="C6" s="221" t="str">
        <f>+Local!C6</f>
        <v>Nombre de la Compañía</v>
      </c>
      <c r="D6" s="221"/>
      <c r="E6" s="221"/>
      <c r="F6" s="221"/>
      <c r="G6" s="221"/>
      <c r="H6" s="221"/>
      <c r="I6" s="221"/>
      <c r="L6" s="215"/>
      <c r="Q6" s="215"/>
      <c r="V6" s="2" t="s">
        <v>3</v>
      </c>
    </row>
    <row r="7" spans="1:40" ht="15.6" x14ac:dyDescent="0.3">
      <c r="B7" s="270" t="s">
        <v>5</v>
      </c>
      <c r="C7" s="221" t="str">
        <f>+Local!C7</f>
        <v>XXXX-XXXX-XXXX</v>
      </c>
      <c r="D7" s="221"/>
      <c r="E7" s="221"/>
      <c r="F7" s="221"/>
      <c r="G7" s="221"/>
      <c r="H7" s="221"/>
      <c r="I7" s="221"/>
      <c r="X7" s="2" t="s">
        <v>3</v>
      </c>
    </row>
    <row r="8" spans="1:40" ht="16.2" thickBot="1" x14ac:dyDescent="0.35">
      <c r="B8" s="270" t="s">
        <v>143</v>
      </c>
      <c r="C8" s="234">
        <f>+Local!C8</f>
        <v>46264</v>
      </c>
    </row>
    <row r="9" spans="1:40" s="29" customFormat="1" ht="18.600000000000001" thickTop="1" x14ac:dyDescent="0.3">
      <c r="A9" s="26"/>
      <c r="B9" s="370"/>
      <c r="C9" s="371" t="s">
        <v>323</v>
      </c>
      <c r="D9" s="372"/>
      <c r="E9" s="373"/>
      <c r="F9" s="372"/>
      <c r="G9" s="373"/>
      <c r="H9" s="372"/>
      <c r="I9" s="374"/>
      <c r="J9" s="345" t="s">
        <v>292</v>
      </c>
      <c r="K9" s="255"/>
      <c r="L9" s="379"/>
      <c r="M9" s="371" t="s">
        <v>324</v>
      </c>
      <c r="N9" s="380"/>
      <c r="O9" s="345" t="s">
        <v>282</v>
      </c>
      <c r="P9" s="255"/>
      <c r="Q9" s="379"/>
      <c r="R9" s="371" t="s">
        <v>293</v>
      </c>
      <c r="S9" s="380"/>
      <c r="T9" s="365" t="s">
        <v>6</v>
      </c>
      <c r="U9" s="256"/>
      <c r="V9" s="256"/>
      <c r="W9" s="340"/>
      <c r="X9" s="259"/>
      <c r="Y9" s="371" t="s">
        <v>326</v>
      </c>
      <c r="Z9" s="372"/>
      <c r="AA9" s="372"/>
      <c r="AB9" s="372"/>
      <c r="AC9" s="372"/>
      <c r="AD9" s="380"/>
      <c r="AE9" s="365" t="s">
        <v>325</v>
      </c>
      <c r="AF9" s="256"/>
      <c r="AG9" s="256"/>
      <c r="AH9" s="340"/>
      <c r="AI9" s="345"/>
      <c r="AJ9" s="256"/>
      <c r="AK9" s="256"/>
      <c r="AL9" s="259"/>
      <c r="AM9" s="363"/>
      <c r="AN9" s="37"/>
    </row>
    <row r="10" spans="1:40" ht="57.6" x14ac:dyDescent="0.3">
      <c r="A10" s="16"/>
      <c r="B10" s="368" t="s">
        <v>7</v>
      </c>
      <c r="C10" s="366" t="s">
        <v>303</v>
      </c>
      <c r="D10" s="367" t="s">
        <v>304</v>
      </c>
      <c r="E10" s="367" t="s">
        <v>305</v>
      </c>
      <c r="F10" s="367" t="s">
        <v>306</v>
      </c>
      <c r="G10" s="367" t="s">
        <v>307</v>
      </c>
      <c r="H10" s="367" t="s">
        <v>308</v>
      </c>
      <c r="I10" s="375" t="s">
        <v>8</v>
      </c>
      <c r="J10" s="364" t="s">
        <v>9</v>
      </c>
      <c r="K10" s="342" t="s">
        <v>10</v>
      </c>
      <c r="L10" s="362" t="s">
        <v>300</v>
      </c>
      <c r="M10" s="366" t="s">
        <v>301</v>
      </c>
      <c r="N10" s="375" t="s">
        <v>302</v>
      </c>
      <c r="O10" s="364" t="s">
        <v>309</v>
      </c>
      <c r="P10" s="341" t="s">
        <v>311</v>
      </c>
      <c r="Q10" s="381" t="s">
        <v>310</v>
      </c>
      <c r="R10" s="366" t="s">
        <v>309</v>
      </c>
      <c r="S10" s="375" t="s">
        <v>327</v>
      </c>
      <c r="T10" s="346" t="s">
        <v>66</v>
      </c>
      <c r="U10" s="341" t="s">
        <v>11</v>
      </c>
      <c r="V10" s="341" t="s">
        <v>12</v>
      </c>
      <c r="W10" s="342" t="s">
        <v>13</v>
      </c>
      <c r="X10" s="362" t="s">
        <v>14</v>
      </c>
      <c r="Y10" s="366" t="s">
        <v>67</v>
      </c>
      <c r="Z10" s="367" t="s">
        <v>312</v>
      </c>
      <c r="AA10" s="367" t="s">
        <v>313</v>
      </c>
      <c r="AB10" s="367" t="s">
        <v>314</v>
      </c>
      <c r="AC10" s="367" t="s">
        <v>315</v>
      </c>
      <c r="AD10" s="375" t="s">
        <v>316</v>
      </c>
      <c r="AE10" s="346" t="s">
        <v>318</v>
      </c>
      <c r="AF10" s="341" t="s">
        <v>317</v>
      </c>
      <c r="AG10" s="341" t="s">
        <v>320</v>
      </c>
      <c r="AH10" s="341" t="s">
        <v>313</v>
      </c>
      <c r="AI10" s="341" t="s">
        <v>319</v>
      </c>
      <c r="AJ10" s="341" t="s">
        <v>91</v>
      </c>
      <c r="AK10" s="342" t="s">
        <v>321</v>
      </c>
      <c r="AL10" s="362" t="s">
        <v>322</v>
      </c>
      <c r="AM10" s="360" t="s">
        <v>15</v>
      </c>
      <c r="AN10" s="39"/>
    </row>
    <row r="11" spans="1:40" ht="30.75" customHeight="1" thickBot="1" x14ac:dyDescent="0.35">
      <c r="A11" s="13"/>
      <c r="B11" s="369" t="s">
        <v>16</v>
      </c>
      <c r="C11" s="376"/>
      <c r="D11" s="377"/>
      <c r="E11" s="377"/>
      <c r="F11" s="377"/>
      <c r="G11" s="377"/>
      <c r="H11" s="377"/>
      <c r="I11" s="378"/>
      <c r="J11" s="359"/>
      <c r="K11" s="344"/>
      <c r="L11" s="348"/>
      <c r="M11" s="376"/>
      <c r="N11" s="378"/>
      <c r="O11" s="359"/>
      <c r="P11" s="343"/>
      <c r="Q11" s="382"/>
      <c r="R11" s="376"/>
      <c r="S11" s="378"/>
      <c r="T11" s="347"/>
      <c r="U11" s="343"/>
      <c r="V11" s="343"/>
      <c r="W11" s="344"/>
      <c r="X11" s="348"/>
      <c r="Y11" s="376"/>
      <c r="Z11" s="377"/>
      <c r="AA11" s="377"/>
      <c r="AB11" s="377"/>
      <c r="AC11" s="377"/>
      <c r="AD11" s="378"/>
      <c r="AE11" s="347"/>
      <c r="AF11" s="343"/>
      <c r="AG11" s="343"/>
      <c r="AH11" s="343"/>
      <c r="AI11" s="343"/>
      <c r="AJ11" s="343"/>
      <c r="AK11" s="344"/>
      <c r="AL11" s="348"/>
      <c r="AM11" s="361" t="s">
        <v>17</v>
      </c>
      <c r="AN11" s="44" t="s">
        <v>18</v>
      </c>
    </row>
    <row r="12" spans="1:40" s="2" customFormat="1" ht="15" thickTop="1" x14ac:dyDescent="0.3">
      <c r="A12" s="10">
        <v>1</v>
      </c>
      <c r="B12" s="1" t="s">
        <v>174</v>
      </c>
      <c r="C12" s="22"/>
      <c r="D12" s="22"/>
      <c r="E12" s="22"/>
      <c r="F12" s="22"/>
      <c r="G12" s="22"/>
      <c r="H12" s="22"/>
      <c r="I12" s="22"/>
      <c r="J12" s="23"/>
      <c r="K12" s="23"/>
      <c r="L12" s="21"/>
      <c r="M12" s="23"/>
      <c r="N12" s="23"/>
      <c r="O12" s="23"/>
      <c r="P12" s="23"/>
      <c r="Q12" s="21"/>
      <c r="R12" s="23"/>
      <c r="S12" s="25"/>
      <c r="T12" s="185"/>
      <c r="U12" s="23"/>
      <c r="V12" s="23"/>
      <c r="W12" s="25"/>
      <c r="X12" s="21"/>
      <c r="Y12" s="24"/>
      <c r="Z12" s="23"/>
      <c r="AA12" s="23"/>
      <c r="AB12" s="25"/>
      <c r="AC12" s="25"/>
      <c r="AD12" s="21"/>
      <c r="AE12" s="185"/>
      <c r="AF12" s="24"/>
      <c r="AG12" s="354"/>
      <c r="AH12" s="23"/>
      <c r="AI12" s="25"/>
      <c r="AJ12" s="23"/>
      <c r="AK12" s="25"/>
      <c r="AL12" s="21"/>
      <c r="AM12" s="40"/>
      <c r="AN12" s="41"/>
    </row>
    <row r="13" spans="1:40" s="2" customFormat="1" x14ac:dyDescent="0.3">
      <c r="A13" s="8">
        <f>+A12+1</f>
        <v>2</v>
      </c>
      <c r="B13" s="4" t="s">
        <v>20</v>
      </c>
      <c r="C13" s="157">
        <f>SUM(C14:C15)</f>
        <v>0</v>
      </c>
      <c r="D13" s="157">
        <f t="shared" ref="D13:I13" si="0">SUM(D14:D15)</f>
        <v>0</v>
      </c>
      <c r="E13" s="157">
        <f t="shared" si="0"/>
        <v>0</v>
      </c>
      <c r="F13" s="157">
        <f t="shared" si="0"/>
        <v>0</v>
      </c>
      <c r="G13" s="157">
        <f t="shared" si="0"/>
        <v>0</v>
      </c>
      <c r="H13" s="157">
        <f>+C13+D13+E13-F13-G13</f>
        <v>0</v>
      </c>
      <c r="I13" s="157">
        <f t="shared" si="0"/>
        <v>0</v>
      </c>
      <c r="J13" s="48">
        <f t="shared" ref="J13:K13" si="1">SUM(J14:J15)</f>
        <v>0</v>
      </c>
      <c r="K13" s="49">
        <f t="shared" si="1"/>
        <v>0</v>
      </c>
      <c r="L13" s="50">
        <f>SUM(J13:K13)</f>
        <v>0</v>
      </c>
      <c r="M13" s="48">
        <f t="shared" ref="M13:P13" si="2">SUM(M14:M15)</f>
        <v>0</v>
      </c>
      <c r="N13" s="83">
        <f>+L13-M13</f>
        <v>0</v>
      </c>
      <c r="O13" s="48">
        <f t="shared" si="2"/>
        <v>0</v>
      </c>
      <c r="P13" s="49">
        <f t="shared" si="2"/>
        <v>0</v>
      </c>
      <c r="Q13" s="50">
        <f>+O13-P13</f>
        <v>0</v>
      </c>
      <c r="R13" s="48">
        <f t="shared" ref="R13:S13" si="3">SUM(R14:R15)</f>
        <v>0</v>
      </c>
      <c r="S13" s="49">
        <f t="shared" si="3"/>
        <v>0</v>
      </c>
      <c r="T13" s="186">
        <f t="shared" ref="T13" si="4">SUM(T14:T15)</f>
        <v>0</v>
      </c>
      <c r="U13" s="48">
        <f t="shared" ref="U13:W13" si="5">SUM(U14:U15)</f>
        <v>0</v>
      </c>
      <c r="V13" s="48">
        <f t="shared" si="5"/>
        <v>0</v>
      </c>
      <c r="W13" s="49">
        <f t="shared" si="5"/>
        <v>0</v>
      </c>
      <c r="X13" s="50">
        <f>+U13+V13-W13</f>
        <v>0</v>
      </c>
      <c r="Y13" s="175">
        <f t="shared" ref="Y13:AC13" si="6">SUM(Y14:Y15)</f>
        <v>0</v>
      </c>
      <c r="Z13" s="48">
        <f t="shared" si="6"/>
        <v>0</v>
      </c>
      <c r="AA13" s="48">
        <f t="shared" si="6"/>
        <v>0</v>
      </c>
      <c r="AB13" s="48">
        <f t="shared" ref="AB13" si="7">SUM(AB14:AB15)</f>
        <v>0</v>
      </c>
      <c r="AC13" s="49">
        <f t="shared" si="6"/>
        <v>0</v>
      </c>
      <c r="AD13" s="50">
        <f>+Z13-AA13+AB13-AC13</f>
        <v>0</v>
      </c>
      <c r="AE13" s="186">
        <f t="shared" ref="AE13" si="8">SUM(AE14:AE15)</f>
        <v>0</v>
      </c>
      <c r="AF13" s="175">
        <f>+AE13-T13+Y13</f>
        <v>0</v>
      </c>
      <c r="AG13" s="385">
        <f>+Z13</f>
        <v>0</v>
      </c>
      <c r="AH13" s="385">
        <f>+AA13</f>
        <v>0</v>
      </c>
      <c r="AI13" s="385">
        <f>+AB13-AC13</f>
        <v>0</v>
      </c>
      <c r="AJ13" s="385">
        <f>+X13</f>
        <v>0</v>
      </c>
      <c r="AK13" s="385">
        <f>+AJ13-AG13</f>
        <v>0</v>
      </c>
      <c r="AL13" s="50">
        <f>+AJ13-AH13</f>
        <v>0</v>
      </c>
      <c r="AM13" s="42" t="str">
        <f t="shared" ref="AM13:AM44" si="9">IF(I13&lt;H13,"Póliza &lt; Asegurados",IF(I13&gt;0,IF(H13=0,"Asegurados sin pólizas",""),""))</f>
        <v/>
      </c>
      <c r="AN13" s="392" t="str">
        <f t="shared" ref="AN13:AN44" si="10">IF(J13&gt;0,IF(H13&lt;1,"Primas sin pólizas",""),IF(H13&gt;0,IF(J13&lt;1,"Pólizas sin primas",""),""))</f>
        <v/>
      </c>
    </row>
    <row r="14" spans="1:40" x14ac:dyDescent="0.3">
      <c r="A14" s="8">
        <f t="shared" ref="A14:A44" si="11">+A13+1</f>
        <v>3</v>
      </c>
      <c r="B14" s="5" t="s">
        <v>21</v>
      </c>
      <c r="C14" s="158"/>
      <c r="D14" s="158"/>
      <c r="E14" s="158"/>
      <c r="F14" s="158"/>
      <c r="G14" s="158"/>
      <c r="H14" s="159">
        <f t="shared" ref="H14:H70" si="12">+C14+D14+E14-F14-G14</f>
        <v>0</v>
      </c>
      <c r="I14" s="158"/>
      <c r="J14" s="51"/>
      <c r="K14" s="52"/>
      <c r="L14" s="53">
        <f t="shared" ref="L14:L71" si="13">SUM(J14:K14)</f>
        <v>0</v>
      </c>
      <c r="M14" s="51"/>
      <c r="N14" s="75">
        <f t="shared" ref="N14:N71" si="14">+L14-M14</f>
        <v>0</v>
      </c>
      <c r="O14" s="51"/>
      <c r="P14" s="52"/>
      <c r="Q14" s="53">
        <f t="shared" ref="Q14:Q71" si="15">+O14-P14</f>
        <v>0</v>
      </c>
      <c r="R14" s="51"/>
      <c r="S14" s="52"/>
      <c r="T14" s="187"/>
      <c r="U14" s="51"/>
      <c r="V14" s="51"/>
      <c r="W14" s="52"/>
      <c r="X14" s="53">
        <f t="shared" ref="X14:X71" si="16">+U14+V14-W14</f>
        <v>0</v>
      </c>
      <c r="Y14" s="176"/>
      <c r="Z14" s="51"/>
      <c r="AA14" s="51"/>
      <c r="AB14" s="51"/>
      <c r="AC14" s="52"/>
      <c r="AD14" s="53">
        <f t="shared" ref="AD14:AD71" si="17">+Z14-AA14+AB14-AC14</f>
        <v>0</v>
      </c>
      <c r="AE14" s="187"/>
      <c r="AF14" s="289">
        <f t="shared" ref="AF14:AF71" si="18">+AE14-T14+Y14</f>
        <v>0</v>
      </c>
      <c r="AG14" s="386">
        <f t="shared" ref="AG14:AH71" si="19">+Z14</f>
        <v>0</v>
      </c>
      <c r="AH14" s="386">
        <f t="shared" si="19"/>
        <v>0</v>
      </c>
      <c r="AI14" s="386">
        <f t="shared" ref="AI14:AI71" si="20">+AB14-AC14</f>
        <v>0</v>
      </c>
      <c r="AJ14" s="386">
        <f t="shared" ref="AJ14:AJ71" si="21">+X14</f>
        <v>0</v>
      </c>
      <c r="AK14" s="386">
        <f t="shared" ref="AK14:AK71" si="22">+AJ14-AG14</f>
        <v>0</v>
      </c>
      <c r="AL14" s="53">
        <f t="shared" ref="AL14:AL71" si="23">+AJ14-AH14</f>
        <v>0</v>
      </c>
      <c r="AM14" s="42" t="str">
        <f t="shared" si="9"/>
        <v/>
      </c>
      <c r="AN14" s="392" t="str">
        <f t="shared" si="10"/>
        <v/>
      </c>
    </row>
    <row r="15" spans="1:40" x14ac:dyDescent="0.3">
      <c r="A15" s="8">
        <f t="shared" si="11"/>
        <v>4</v>
      </c>
      <c r="B15" s="5" t="s">
        <v>22</v>
      </c>
      <c r="C15" s="158"/>
      <c r="D15" s="158"/>
      <c r="E15" s="158"/>
      <c r="F15" s="158"/>
      <c r="G15" s="158"/>
      <c r="H15" s="159">
        <f t="shared" si="12"/>
        <v>0</v>
      </c>
      <c r="I15" s="158"/>
      <c r="J15" s="51"/>
      <c r="K15" s="52"/>
      <c r="L15" s="53">
        <f t="shared" si="13"/>
        <v>0</v>
      </c>
      <c r="M15" s="51"/>
      <c r="N15" s="75">
        <f t="shared" si="14"/>
        <v>0</v>
      </c>
      <c r="O15" s="51"/>
      <c r="P15" s="52"/>
      <c r="Q15" s="53">
        <f t="shared" si="15"/>
        <v>0</v>
      </c>
      <c r="R15" s="51"/>
      <c r="S15" s="52"/>
      <c r="T15" s="187"/>
      <c r="U15" s="51"/>
      <c r="V15" s="51"/>
      <c r="W15" s="52"/>
      <c r="X15" s="53">
        <f t="shared" si="16"/>
        <v>0</v>
      </c>
      <c r="Y15" s="176"/>
      <c r="Z15" s="51"/>
      <c r="AA15" s="51"/>
      <c r="AB15" s="51"/>
      <c r="AC15" s="52"/>
      <c r="AD15" s="53">
        <f t="shared" si="17"/>
        <v>0</v>
      </c>
      <c r="AE15" s="187"/>
      <c r="AF15" s="289">
        <f t="shared" si="18"/>
        <v>0</v>
      </c>
      <c r="AG15" s="386">
        <f t="shared" si="19"/>
        <v>0</v>
      </c>
      <c r="AH15" s="386">
        <f t="shared" si="19"/>
        <v>0</v>
      </c>
      <c r="AI15" s="386">
        <f t="shared" si="20"/>
        <v>0</v>
      </c>
      <c r="AJ15" s="386">
        <f t="shared" si="21"/>
        <v>0</v>
      </c>
      <c r="AK15" s="386">
        <f t="shared" si="22"/>
        <v>0</v>
      </c>
      <c r="AL15" s="53">
        <f t="shared" si="23"/>
        <v>0</v>
      </c>
      <c r="AM15" s="42" t="str">
        <f t="shared" si="9"/>
        <v/>
      </c>
      <c r="AN15" s="392" t="str">
        <f t="shared" si="10"/>
        <v/>
      </c>
    </row>
    <row r="16" spans="1:40" s="2" customFormat="1" x14ac:dyDescent="0.3">
      <c r="A16" s="8">
        <f t="shared" si="11"/>
        <v>5</v>
      </c>
      <c r="B16" s="4" t="s">
        <v>23</v>
      </c>
      <c r="C16" s="157">
        <f>SUM(C17:C19)</f>
        <v>0</v>
      </c>
      <c r="D16" s="157">
        <f t="shared" ref="D16:I16" si="24">SUM(D17:D19)</f>
        <v>0</v>
      </c>
      <c r="E16" s="157">
        <f t="shared" si="24"/>
        <v>0</v>
      </c>
      <c r="F16" s="157">
        <f t="shared" si="24"/>
        <v>0</v>
      </c>
      <c r="G16" s="157">
        <f t="shared" si="24"/>
        <v>0</v>
      </c>
      <c r="H16" s="157">
        <f t="shared" si="12"/>
        <v>0</v>
      </c>
      <c r="I16" s="157">
        <f t="shared" si="24"/>
        <v>0</v>
      </c>
      <c r="J16" s="48">
        <f t="shared" ref="J16:K16" si="25">SUM(J17:J19)</f>
        <v>0</v>
      </c>
      <c r="K16" s="49">
        <f t="shared" si="25"/>
        <v>0</v>
      </c>
      <c r="L16" s="50">
        <f t="shared" si="13"/>
        <v>0</v>
      </c>
      <c r="M16" s="48">
        <f t="shared" ref="M16:P16" si="26">SUM(M17:M19)</f>
        <v>0</v>
      </c>
      <c r="N16" s="83">
        <f t="shared" si="14"/>
        <v>0</v>
      </c>
      <c r="O16" s="48">
        <f t="shared" si="26"/>
        <v>0</v>
      </c>
      <c r="P16" s="49">
        <f t="shared" si="26"/>
        <v>0</v>
      </c>
      <c r="Q16" s="50">
        <f t="shared" si="15"/>
        <v>0</v>
      </c>
      <c r="R16" s="48">
        <f t="shared" ref="R16:S16" si="27">SUM(R17:R19)</f>
        <v>0</v>
      </c>
      <c r="S16" s="49">
        <f t="shared" si="27"/>
        <v>0</v>
      </c>
      <c r="T16" s="186">
        <f t="shared" ref="T16" si="28">SUM(T17:T19)</f>
        <v>0</v>
      </c>
      <c r="U16" s="48">
        <f t="shared" ref="U16:W16" si="29">SUM(U17:U19)</f>
        <v>0</v>
      </c>
      <c r="V16" s="48">
        <f t="shared" si="29"/>
        <v>0</v>
      </c>
      <c r="W16" s="49">
        <f t="shared" si="29"/>
        <v>0</v>
      </c>
      <c r="X16" s="50">
        <f t="shared" si="16"/>
        <v>0</v>
      </c>
      <c r="Y16" s="175">
        <f t="shared" ref="Y16:AC16" si="30">SUM(Y17:Y19)</f>
        <v>0</v>
      </c>
      <c r="Z16" s="48">
        <f t="shared" si="30"/>
        <v>0</v>
      </c>
      <c r="AA16" s="48">
        <f t="shared" si="30"/>
        <v>0</v>
      </c>
      <c r="AB16" s="48">
        <f t="shared" ref="AB16" si="31">SUM(AB17:AB19)</f>
        <v>0</v>
      </c>
      <c r="AC16" s="49">
        <f t="shared" si="30"/>
        <v>0</v>
      </c>
      <c r="AD16" s="50">
        <f t="shared" si="17"/>
        <v>0</v>
      </c>
      <c r="AE16" s="186">
        <f t="shared" ref="AE16" si="32">SUM(AE17:AE19)</f>
        <v>0</v>
      </c>
      <c r="AF16" s="175">
        <f t="shared" si="18"/>
        <v>0</v>
      </c>
      <c r="AG16" s="385">
        <f t="shared" si="19"/>
        <v>0</v>
      </c>
      <c r="AH16" s="385">
        <f t="shared" si="19"/>
        <v>0</v>
      </c>
      <c r="AI16" s="385">
        <f t="shared" si="20"/>
        <v>0</v>
      </c>
      <c r="AJ16" s="385">
        <f t="shared" si="21"/>
        <v>0</v>
      </c>
      <c r="AK16" s="385">
        <f t="shared" si="22"/>
        <v>0</v>
      </c>
      <c r="AL16" s="50">
        <f t="shared" si="23"/>
        <v>0</v>
      </c>
      <c r="AM16" s="42" t="str">
        <f t="shared" si="9"/>
        <v/>
      </c>
      <c r="AN16" s="392" t="str">
        <f t="shared" si="10"/>
        <v/>
      </c>
    </row>
    <row r="17" spans="1:40" x14ac:dyDescent="0.3">
      <c r="A17" s="8">
        <f t="shared" si="11"/>
        <v>6</v>
      </c>
      <c r="B17" s="5" t="s">
        <v>24</v>
      </c>
      <c r="C17" s="158"/>
      <c r="D17" s="158"/>
      <c r="E17" s="158"/>
      <c r="F17" s="158"/>
      <c r="G17" s="158"/>
      <c r="H17" s="159">
        <f t="shared" si="12"/>
        <v>0</v>
      </c>
      <c r="I17" s="158"/>
      <c r="J17" s="51"/>
      <c r="K17" s="52"/>
      <c r="L17" s="53">
        <f t="shared" si="13"/>
        <v>0</v>
      </c>
      <c r="M17" s="51"/>
      <c r="N17" s="75">
        <f t="shared" si="14"/>
        <v>0</v>
      </c>
      <c r="O17" s="51"/>
      <c r="P17" s="52"/>
      <c r="Q17" s="53">
        <f t="shared" si="15"/>
        <v>0</v>
      </c>
      <c r="R17" s="51"/>
      <c r="S17" s="52"/>
      <c r="T17" s="187"/>
      <c r="U17" s="51"/>
      <c r="V17" s="51"/>
      <c r="W17" s="52"/>
      <c r="X17" s="53">
        <f t="shared" si="16"/>
        <v>0</v>
      </c>
      <c r="Y17" s="176"/>
      <c r="Z17" s="51"/>
      <c r="AA17" s="51"/>
      <c r="AB17" s="51"/>
      <c r="AC17" s="52"/>
      <c r="AD17" s="53">
        <f t="shared" si="17"/>
        <v>0</v>
      </c>
      <c r="AE17" s="187"/>
      <c r="AF17" s="289">
        <f t="shared" si="18"/>
        <v>0</v>
      </c>
      <c r="AG17" s="386">
        <f t="shared" si="19"/>
        <v>0</v>
      </c>
      <c r="AH17" s="386">
        <f t="shared" si="19"/>
        <v>0</v>
      </c>
      <c r="AI17" s="386">
        <f t="shared" si="20"/>
        <v>0</v>
      </c>
      <c r="AJ17" s="386">
        <f t="shared" si="21"/>
        <v>0</v>
      </c>
      <c r="AK17" s="386">
        <f t="shared" si="22"/>
        <v>0</v>
      </c>
      <c r="AL17" s="53">
        <f t="shared" si="23"/>
        <v>0</v>
      </c>
      <c r="AM17" s="42" t="str">
        <f t="shared" si="9"/>
        <v/>
      </c>
      <c r="AN17" s="392" t="str">
        <f t="shared" si="10"/>
        <v/>
      </c>
    </row>
    <row r="18" spans="1:40" x14ac:dyDescent="0.3">
      <c r="A18" s="8">
        <f t="shared" si="11"/>
        <v>7</v>
      </c>
      <c r="B18" s="5" t="s">
        <v>25</v>
      </c>
      <c r="C18" s="158"/>
      <c r="D18" s="158"/>
      <c r="E18" s="158"/>
      <c r="F18" s="158"/>
      <c r="G18" s="158"/>
      <c r="H18" s="159">
        <f t="shared" si="12"/>
        <v>0</v>
      </c>
      <c r="I18" s="158"/>
      <c r="J18" s="51"/>
      <c r="K18" s="52"/>
      <c r="L18" s="53">
        <f t="shared" si="13"/>
        <v>0</v>
      </c>
      <c r="M18" s="51"/>
      <c r="N18" s="75">
        <f t="shared" si="14"/>
        <v>0</v>
      </c>
      <c r="O18" s="51"/>
      <c r="P18" s="52"/>
      <c r="Q18" s="53">
        <f t="shared" si="15"/>
        <v>0</v>
      </c>
      <c r="R18" s="51"/>
      <c r="S18" s="52"/>
      <c r="T18" s="187"/>
      <c r="U18" s="51"/>
      <c r="V18" s="51"/>
      <c r="W18" s="52"/>
      <c r="X18" s="53">
        <f t="shared" si="16"/>
        <v>0</v>
      </c>
      <c r="Y18" s="176"/>
      <c r="Z18" s="51"/>
      <c r="AA18" s="51"/>
      <c r="AB18" s="51"/>
      <c r="AC18" s="52"/>
      <c r="AD18" s="53">
        <f t="shared" si="17"/>
        <v>0</v>
      </c>
      <c r="AE18" s="187"/>
      <c r="AF18" s="289">
        <f t="shared" si="18"/>
        <v>0</v>
      </c>
      <c r="AG18" s="386">
        <f t="shared" si="19"/>
        <v>0</v>
      </c>
      <c r="AH18" s="386">
        <f t="shared" si="19"/>
        <v>0</v>
      </c>
      <c r="AI18" s="386">
        <f t="shared" si="20"/>
        <v>0</v>
      </c>
      <c r="AJ18" s="386">
        <f t="shared" si="21"/>
        <v>0</v>
      </c>
      <c r="AK18" s="386">
        <f t="shared" si="22"/>
        <v>0</v>
      </c>
      <c r="AL18" s="53">
        <f t="shared" si="23"/>
        <v>0</v>
      </c>
      <c r="AM18" s="42" t="str">
        <f t="shared" si="9"/>
        <v/>
      </c>
      <c r="AN18" s="392" t="str">
        <f t="shared" si="10"/>
        <v/>
      </c>
    </row>
    <row r="19" spans="1:40" x14ac:dyDescent="0.3">
      <c r="A19" s="8">
        <f t="shared" si="11"/>
        <v>8</v>
      </c>
      <c r="B19" s="5" t="s">
        <v>26</v>
      </c>
      <c r="C19" s="158"/>
      <c r="D19" s="158"/>
      <c r="E19" s="158"/>
      <c r="F19" s="158"/>
      <c r="G19" s="158"/>
      <c r="H19" s="159">
        <f t="shared" si="12"/>
        <v>0</v>
      </c>
      <c r="I19" s="158"/>
      <c r="J19" s="51"/>
      <c r="K19" s="52"/>
      <c r="L19" s="53">
        <f t="shared" si="13"/>
        <v>0</v>
      </c>
      <c r="M19" s="51"/>
      <c r="N19" s="75">
        <f t="shared" si="14"/>
        <v>0</v>
      </c>
      <c r="O19" s="51"/>
      <c r="P19" s="52"/>
      <c r="Q19" s="53">
        <f t="shared" si="15"/>
        <v>0</v>
      </c>
      <c r="R19" s="51"/>
      <c r="S19" s="52"/>
      <c r="T19" s="187"/>
      <c r="U19" s="51"/>
      <c r="V19" s="51"/>
      <c r="W19" s="52"/>
      <c r="X19" s="53">
        <f t="shared" si="16"/>
        <v>0</v>
      </c>
      <c r="Y19" s="176"/>
      <c r="Z19" s="51"/>
      <c r="AA19" s="51"/>
      <c r="AB19" s="51"/>
      <c r="AC19" s="52"/>
      <c r="AD19" s="53">
        <f t="shared" si="17"/>
        <v>0</v>
      </c>
      <c r="AE19" s="187"/>
      <c r="AF19" s="289">
        <f t="shared" si="18"/>
        <v>0</v>
      </c>
      <c r="AG19" s="386">
        <f t="shared" si="19"/>
        <v>0</v>
      </c>
      <c r="AH19" s="386">
        <f t="shared" si="19"/>
        <v>0</v>
      </c>
      <c r="AI19" s="386">
        <f t="shared" si="20"/>
        <v>0</v>
      </c>
      <c r="AJ19" s="386">
        <f t="shared" si="21"/>
        <v>0</v>
      </c>
      <c r="AK19" s="386">
        <f t="shared" si="22"/>
        <v>0</v>
      </c>
      <c r="AL19" s="53">
        <f t="shared" si="23"/>
        <v>0</v>
      </c>
      <c r="AM19" s="42" t="str">
        <f t="shared" si="9"/>
        <v/>
      </c>
      <c r="AN19" s="392" t="str">
        <f t="shared" si="10"/>
        <v/>
      </c>
    </row>
    <row r="20" spans="1:40" s="2" customFormat="1" x14ac:dyDescent="0.3">
      <c r="A20" s="8">
        <f t="shared" si="11"/>
        <v>9</v>
      </c>
      <c r="B20" s="4" t="s">
        <v>27</v>
      </c>
      <c r="C20" s="157">
        <f>SUM(C21:C22)</f>
        <v>0</v>
      </c>
      <c r="D20" s="157">
        <f t="shared" ref="D20:I20" si="33">SUM(D21:D22)</f>
        <v>0</v>
      </c>
      <c r="E20" s="157">
        <f t="shared" si="33"/>
        <v>0</v>
      </c>
      <c r="F20" s="157">
        <f t="shared" si="33"/>
        <v>0</v>
      </c>
      <c r="G20" s="157">
        <f t="shared" si="33"/>
        <v>0</v>
      </c>
      <c r="H20" s="157">
        <f t="shared" si="12"/>
        <v>0</v>
      </c>
      <c r="I20" s="157">
        <f t="shared" si="33"/>
        <v>0</v>
      </c>
      <c r="J20" s="48">
        <f t="shared" ref="J20:K20" si="34">SUM(J21:J22)</f>
        <v>0</v>
      </c>
      <c r="K20" s="49">
        <f t="shared" si="34"/>
        <v>0</v>
      </c>
      <c r="L20" s="50">
        <f t="shared" si="13"/>
        <v>0</v>
      </c>
      <c r="M20" s="48">
        <f t="shared" ref="M20:P20" si="35">SUM(M21:M22)</f>
        <v>0</v>
      </c>
      <c r="N20" s="83">
        <f t="shared" si="14"/>
        <v>0</v>
      </c>
      <c r="O20" s="48">
        <f t="shared" si="35"/>
        <v>0</v>
      </c>
      <c r="P20" s="49">
        <f t="shared" si="35"/>
        <v>0</v>
      </c>
      <c r="Q20" s="50">
        <f t="shared" si="15"/>
        <v>0</v>
      </c>
      <c r="R20" s="48">
        <f t="shared" ref="R20:S20" si="36">SUM(R21:R22)</f>
        <v>0</v>
      </c>
      <c r="S20" s="49">
        <f t="shared" si="36"/>
        <v>0</v>
      </c>
      <c r="T20" s="186">
        <f t="shared" ref="T20" si="37">SUM(T21:T22)</f>
        <v>0</v>
      </c>
      <c r="U20" s="48">
        <f t="shared" ref="U20:W20" si="38">SUM(U21:U22)</f>
        <v>0</v>
      </c>
      <c r="V20" s="48">
        <f t="shared" si="38"/>
        <v>0</v>
      </c>
      <c r="W20" s="49">
        <f t="shared" si="38"/>
        <v>0</v>
      </c>
      <c r="X20" s="50">
        <f t="shared" si="16"/>
        <v>0</v>
      </c>
      <c r="Y20" s="175">
        <f t="shared" ref="Y20:AC20" si="39">SUM(Y21:Y22)</f>
        <v>0</v>
      </c>
      <c r="Z20" s="48">
        <f t="shared" si="39"/>
        <v>0</v>
      </c>
      <c r="AA20" s="48">
        <f t="shared" si="39"/>
        <v>0</v>
      </c>
      <c r="AB20" s="48">
        <f t="shared" ref="AB20" si="40">SUM(AB21:AB22)</f>
        <v>0</v>
      </c>
      <c r="AC20" s="49">
        <f t="shared" si="39"/>
        <v>0</v>
      </c>
      <c r="AD20" s="50">
        <f t="shared" si="17"/>
        <v>0</v>
      </c>
      <c r="AE20" s="186">
        <f t="shared" ref="AE20" si="41">SUM(AE21:AE22)</f>
        <v>0</v>
      </c>
      <c r="AF20" s="175">
        <f t="shared" si="18"/>
        <v>0</v>
      </c>
      <c r="AG20" s="385">
        <f t="shared" si="19"/>
        <v>0</v>
      </c>
      <c r="AH20" s="385">
        <f t="shared" si="19"/>
        <v>0</v>
      </c>
      <c r="AI20" s="385">
        <f t="shared" si="20"/>
        <v>0</v>
      </c>
      <c r="AJ20" s="385">
        <f t="shared" si="21"/>
        <v>0</v>
      </c>
      <c r="AK20" s="385">
        <f t="shared" si="22"/>
        <v>0</v>
      </c>
      <c r="AL20" s="50">
        <f t="shared" si="23"/>
        <v>0</v>
      </c>
      <c r="AM20" s="42" t="str">
        <f t="shared" si="9"/>
        <v/>
      </c>
      <c r="AN20" s="392" t="str">
        <f t="shared" si="10"/>
        <v/>
      </c>
    </row>
    <row r="21" spans="1:40" x14ac:dyDescent="0.3">
      <c r="A21" s="8">
        <f t="shared" si="11"/>
        <v>10</v>
      </c>
      <c r="B21" s="5" t="s">
        <v>24</v>
      </c>
      <c r="C21" s="158"/>
      <c r="D21" s="158"/>
      <c r="E21" s="158"/>
      <c r="F21" s="158"/>
      <c r="G21" s="158"/>
      <c r="H21" s="159">
        <f t="shared" si="12"/>
        <v>0</v>
      </c>
      <c r="I21" s="158"/>
      <c r="J21" s="51"/>
      <c r="K21" s="52"/>
      <c r="L21" s="53">
        <f t="shared" si="13"/>
        <v>0</v>
      </c>
      <c r="M21" s="51"/>
      <c r="N21" s="75">
        <f t="shared" si="14"/>
        <v>0</v>
      </c>
      <c r="O21" s="51"/>
      <c r="P21" s="52"/>
      <c r="Q21" s="53">
        <f t="shared" si="15"/>
        <v>0</v>
      </c>
      <c r="R21" s="51"/>
      <c r="S21" s="52"/>
      <c r="T21" s="187"/>
      <c r="U21" s="51"/>
      <c r="V21" s="51"/>
      <c r="W21" s="52"/>
      <c r="X21" s="53">
        <f t="shared" si="16"/>
        <v>0</v>
      </c>
      <c r="Y21" s="176"/>
      <c r="Z21" s="51"/>
      <c r="AA21" s="51"/>
      <c r="AB21" s="51"/>
      <c r="AC21" s="52"/>
      <c r="AD21" s="53">
        <f t="shared" si="17"/>
        <v>0</v>
      </c>
      <c r="AE21" s="187"/>
      <c r="AF21" s="289">
        <f t="shared" si="18"/>
        <v>0</v>
      </c>
      <c r="AG21" s="386">
        <f t="shared" si="19"/>
        <v>0</v>
      </c>
      <c r="AH21" s="386">
        <f t="shared" si="19"/>
        <v>0</v>
      </c>
      <c r="AI21" s="386">
        <f t="shared" si="20"/>
        <v>0</v>
      </c>
      <c r="AJ21" s="386">
        <f t="shared" si="21"/>
        <v>0</v>
      </c>
      <c r="AK21" s="386">
        <f t="shared" si="22"/>
        <v>0</v>
      </c>
      <c r="AL21" s="53">
        <f t="shared" si="23"/>
        <v>0</v>
      </c>
      <c r="AM21" s="42" t="str">
        <f t="shared" si="9"/>
        <v/>
      </c>
      <c r="AN21" s="392" t="str">
        <f t="shared" si="10"/>
        <v/>
      </c>
    </row>
    <row r="22" spans="1:40" x14ac:dyDescent="0.3">
      <c r="A22" s="8">
        <f t="shared" si="11"/>
        <v>11</v>
      </c>
      <c r="B22" s="5" t="s">
        <v>25</v>
      </c>
      <c r="C22" s="158"/>
      <c r="D22" s="158"/>
      <c r="E22" s="158"/>
      <c r="F22" s="158"/>
      <c r="G22" s="158"/>
      <c r="H22" s="159">
        <f t="shared" si="12"/>
        <v>0</v>
      </c>
      <c r="I22" s="158"/>
      <c r="J22" s="51"/>
      <c r="K22" s="52"/>
      <c r="L22" s="53">
        <f t="shared" si="13"/>
        <v>0</v>
      </c>
      <c r="M22" s="51"/>
      <c r="N22" s="75">
        <f t="shared" si="14"/>
        <v>0</v>
      </c>
      <c r="O22" s="51"/>
      <c r="P22" s="52"/>
      <c r="Q22" s="53">
        <f t="shared" si="15"/>
        <v>0</v>
      </c>
      <c r="R22" s="51"/>
      <c r="S22" s="52"/>
      <c r="T22" s="187"/>
      <c r="U22" s="51"/>
      <c r="V22" s="51"/>
      <c r="W22" s="52"/>
      <c r="X22" s="53">
        <f t="shared" si="16"/>
        <v>0</v>
      </c>
      <c r="Y22" s="176"/>
      <c r="Z22" s="51"/>
      <c r="AA22" s="51"/>
      <c r="AB22" s="51"/>
      <c r="AC22" s="52"/>
      <c r="AD22" s="53">
        <f t="shared" si="17"/>
        <v>0</v>
      </c>
      <c r="AE22" s="187"/>
      <c r="AF22" s="289">
        <f t="shared" si="18"/>
        <v>0</v>
      </c>
      <c r="AG22" s="386">
        <f t="shared" si="19"/>
        <v>0</v>
      </c>
      <c r="AH22" s="386">
        <f t="shared" si="19"/>
        <v>0</v>
      </c>
      <c r="AI22" s="386">
        <f t="shared" si="20"/>
        <v>0</v>
      </c>
      <c r="AJ22" s="386">
        <f t="shared" si="21"/>
        <v>0</v>
      </c>
      <c r="AK22" s="386">
        <f t="shared" si="22"/>
        <v>0</v>
      </c>
      <c r="AL22" s="53">
        <f t="shared" si="23"/>
        <v>0</v>
      </c>
      <c r="AM22" s="42" t="str">
        <f t="shared" si="9"/>
        <v/>
      </c>
      <c r="AN22" s="392" t="str">
        <f t="shared" si="10"/>
        <v/>
      </c>
    </row>
    <row r="23" spans="1:40" s="2" customFormat="1" x14ac:dyDescent="0.3">
      <c r="A23" s="8">
        <f t="shared" si="11"/>
        <v>12</v>
      </c>
      <c r="B23" s="4" t="s">
        <v>28</v>
      </c>
      <c r="C23" s="157">
        <f>SUM(C24:C25)</f>
        <v>0</v>
      </c>
      <c r="D23" s="157">
        <f t="shared" ref="D23:I23" si="42">SUM(D24:D25)</f>
        <v>0</v>
      </c>
      <c r="E23" s="157">
        <f t="shared" si="42"/>
        <v>0</v>
      </c>
      <c r="F23" s="157">
        <f t="shared" si="42"/>
        <v>0</v>
      </c>
      <c r="G23" s="157">
        <f t="shared" si="42"/>
        <v>0</v>
      </c>
      <c r="H23" s="157">
        <f t="shared" si="12"/>
        <v>0</v>
      </c>
      <c r="I23" s="157">
        <f t="shared" si="42"/>
        <v>0</v>
      </c>
      <c r="J23" s="48">
        <f t="shared" ref="J23:K23" si="43">SUM(J24:J25)</f>
        <v>0</v>
      </c>
      <c r="K23" s="49">
        <f t="shared" si="43"/>
        <v>0</v>
      </c>
      <c r="L23" s="50">
        <f t="shared" si="13"/>
        <v>0</v>
      </c>
      <c r="M23" s="48">
        <f t="shared" ref="M23:P23" si="44">SUM(M24:M25)</f>
        <v>0</v>
      </c>
      <c r="N23" s="83">
        <f t="shared" si="14"/>
        <v>0</v>
      </c>
      <c r="O23" s="48">
        <f t="shared" si="44"/>
        <v>0</v>
      </c>
      <c r="P23" s="49">
        <f t="shared" si="44"/>
        <v>0</v>
      </c>
      <c r="Q23" s="50">
        <f t="shared" si="15"/>
        <v>0</v>
      </c>
      <c r="R23" s="48">
        <f t="shared" ref="R23:S23" si="45">SUM(R24:R25)</f>
        <v>0</v>
      </c>
      <c r="S23" s="49">
        <f t="shared" si="45"/>
        <v>0</v>
      </c>
      <c r="T23" s="186">
        <f t="shared" ref="T23" si="46">SUM(T24:T25)</f>
        <v>0</v>
      </c>
      <c r="U23" s="48">
        <f t="shared" ref="U23:W23" si="47">SUM(U24:U25)</f>
        <v>0</v>
      </c>
      <c r="V23" s="48">
        <f t="shared" si="47"/>
        <v>0</v>
      </c>
      <c r="W23" s="49">
        <f t="shared" si="47"/>
        <v>0</v>
      </c>
      <c r="X23" s="50">
        <f t="shared" si="16"/>
        <v>0</v>
      </c>
      <c r="Y23" s="175">
        <f t="shared" ref="Y23:AC23" si="48">SUM(Y24:Y25)</f>
        <v>0</v>
      </c>
      <c r="Z23" s="48">
        <f t="shared" si="48"/>
        <v>0</v>
      </c>
      <c r="AA23" s="48">
        <f t="shared" si="48"/>
        <v>0</v>
      </c>
      <c r="AB23" s="48">
        <f t="shared" ref="AB23" si="49">SUM(AB24:AB25)</f>
        <v>0</v>
      </c>
      <c r="AC23" s="49">
        <f t="shared" si="48"/>
        <v>0</v>
      </c>
      <c r="AD23" s="50">
        <f t="shared" si="17"/>
        <v>0</v>
      </c>
      <c r="AE23" s="186">
        <f t="shared" ref="AE23" si="50">SUM(AE24:AE25)</f>
        <v>0</v>
      </c>
      <c r="AF23" s="175">
        <f t="shared" si="18"/>
        <v>0</v>
      </c>
      <c r="AG23" s="385">
        <f t="shared" si="19"/>
        <v>0</v>
      </c>
      <c r="AH23" s="385">
        <f t="shared" si="19"/>
        <v>0</v>
      </c>
      <c r="AI23" s="385">
        <f t="shared" si="20"/>
        <v>0</v>
      </c>
      <c r="AJ23" s="385">
        <f t="shared" si="21"/>
        <v>0</v>
      </c>
      <c r="AK23" s="385">
        <f t="shared" si="22"/>
        <v>0</v>
      </c>
      <c r="AL23" s="50">
        <f t="shared" si="23"/>
        <v>0</v>
      </c>
      <c r="AM23" s="42" t="str">
        <f t="shared" si="9"/>
        <v/>
      </c>
      <c r="AN23" s="392" t="str">
        <f t="shared" si="10"/>
        <v/>
      </c>
    </row>
    <row r="24" spans="1:40" s="2" customFormat="1" x14ac:dyDescent="0.3">
      <c r="A24" s="8">
        <f t="shared" si="11"/>
        <v>13</v>
      </c>
      <c r="B24" s="5" t="s">
        <v>63</v>
      </c>
      <c r="C24" s="158"/>
      <c r="D24" s="158"/>
      <c r="E24" s="158"/>
      <c r="F24" s="158"/>
      <c r="G24" s="158"/>
      <c r="H24" s="159">
        <f t="shared" si="12"/>
        <v>0</v>
      </c>
      <c r="I24" s="158"/>
      <c r="J24" s="180"/>
      <c r="K24" s="181"/>
      <c r="L24" s="182">
        <f t="shared" si="13"/>
        <v>0</v>
      </c>
      <c r="M24" s="180"/>
      <c r="N24" s="183">
        <f t="shared" si="14"/>
        <v>0</v>
      </c>
      <c r="O24" s="180"/>
      <c r="P24" s="181"/>
      <c r="Q24" s="182">
        <f t="shared" si="15"/>
        <v>0</v>
      </c>
      <c r="R24" s="180"/>
      <c r="S24" s="181"/>
      <c r="T24" s="187"/>
      <c r="U24" s="180"/>
      <c r="V24" s="180"/>
      <c r="W24" s="181"/>
      <c r="X24" s="182">
        <f t="shared" si="16"/>
        <v>0</v>
      </c>
      <c r="Y24" s="176"/>
      <c r="Z24" s="180"/>
      <c r="AA24" s="180"/>
      <c r="AB24" s="180"/>
      <c r="AC24" s="181"/>
      <c r="AD24" s="182">
        <f t="shared" si="17"/>
        <v>0</v>
      </c>
      <c r="AE24" s="187"/>
      <c r="AF24" s="289">
        <f t="shared" si="18"/>
        <v>0</v>
      </c>
      <c r="AG24" s="386">
        <f t="shared" si="19"/>
        <v>0</v>
      </c>
      <c r="AH24" s="386">
        <f t="shared" si="19"/>
        <v>0</v>
      </c>
      <c r="AI24" s="386">
        <f t="shared" si="20"/>
        <v>0</v>
      </c>
      <c r="AJ24" s="386">
        <f t="shared" si="21"/>
        <v>0</v>
      </c>
      <c r="AK24" s="386">
        <f t="shared" si="22"/>
        <v>0</v>
      </c>
      <c r="AL24" s="182">
        <f t="shared" si="23"/>
        <v>0</v>
      </c>
      <c r="AM24" s="42" t="str">
        <f t="shared" si="9"/>
        <v/>
      </c>
      <c r="AN24" s="392" t="str">
        <f t="shared" si="10"/>
        <v/>
      </c>
    </row>
    <row r="25" spans="1:40" s="2" customFormat="1" x14ac:dyDescent="0.3">
      <c r="A25" s="8">
        <f t="shared" si="11"/>
        <v>14</v>
      </c>
      <c r="B25" s="5" t="s">
        <v>112</v>
      </c>
      <c r="C25" s="158"/>
      <c r="D25" s="158"/>
      <c r="E25" s="158"/>
      <c r="F25" s="158"/>
      <c r="G25" s="158"/>
      <c r="H25" s="159">
        <f t="shared" si="12"/>
        <v>0</v>
      </c>
      <c r="I25" s="158"/>
      <c r="J25" s="180"/>
      <c r="K25" s="181"/>
      <c r="L25" s="182">
        <f t="shared" si="13"/>
        <v>0</v>
      </c>
      <c r="M25" s="180"/>
      <c r="N25" s="183">
        <f t="shared" si="14"/>
        <v>0</v>
      </c>
      <c r="O25" s="180"/>
      <c r="P25" s="181"/>
      <c r="Q25" s="182">
        <f t="shared" si="15"/>
        <v>0</v>
      </c>
      <c r="R25" s="180"/>
      <c r="S25" s="181"/>
      <c r="T25" s="187"/>
      <c r="U25" s="180"/>
      <c r="V25" s="180"/>
      <c r="W25" s="181"/>
      <c r="X25" s="182">
        <f t="shared" si="16"/>
        <v>0</v>
      </c>
      <c r="Y25" s="176"/>
      <c r="Z25" s="180"/>
      <c r="AA25" s="180"/>
      <c r="AB25" s="180"/>
      <c r="AC25" s="181"/>
      <c r="AD25" s="182">
        <f t="shared" si="17"/>
        <v>0</v>
      </c>
      <c r="AE25" s="187"/>
      <c r="AF25" s="289">
        <f t="shared" si="18"/>
        <v>0</v>
      </c>
      <c r="AG25" s="386">
        <f t="shared" si="19"/>
        <v>0</v>
      </c>
      <c r="AH25" s="386">
        <f t="shared" si="19"/>
        <v>0</v>
      </c>
      <c r="AI25" s="386">
        <f t="shared" si="20"/>
        <v>0</v>
      </c>
      <c r="AJ25" s="386">
        <f t="shared" si="21"/>
        <v>0</v>
      </c>
      <c r="AK25" s="386">
        <f t="shared" si="22"/>
        <v>0</v>
      </c>
      <c r="AL25" s="182">
        <f t="shared" si="23"/>
        <v>0</v>
      </c>
      <c r="AM25" s="42" t="str">
        <f t="shared" si="9"/>
        <v/>
      </c>
      <c r="AN25" s="392" t="str">
        <f t="shared" si="10"/>
        <v/>
      </c>
    </row>
    <row r="26" spans="1:40" s="2" customFormat="1" x14ac:dyDescent="0.3">
      <c r="A26" s="8">
        <v>15</v>
      </c>
      <c r="B26" s="4" t="s">
        <v>29</v>
      </c>
      <c r="C26" s="157">
        <f>SUM(C27:C29)</f>
        <v>0</v>
      </c>
      <c r="D26" s="157">
        <f t="shared" ref="D26:I26" si="51">SUM(D27:D29)</f>
        <v>0</v>
      </c>
      <c r="E26" s="157">
        <f t="shared" si="51"/>
        <v>0</v>
      </c>
      <c r="F26" s="157">
        <f t="shared" si="51"/>
        <v>0</v>
      </c>
      <c r="G26" s="157">
        <f t="shared" si="51"/>
        <v>0</v>
      </c>
      <c r="H26" s="157">
        <f t="shared" si="12"/>
        <v>0</v>
      </c>
      <c r="I26" s="157">
        <f t="shared" si="51"/>
        <v>0</v>
      </c>
      <c r="J26" s="48">
        <f t="shared" ref="J26:K26" si="52">SUM(J27:J29)</f>
        <v>0</v>
      </c>
      <c r="K26" s="49">
        <f t="shared" si="52"/>
        <v>0</v>
      </c>
      <c r="L26" s="50">
        <f t="shared" si="13"/>
        <v>0</v>
      </c>
      <c r="M26" s="48">
        <f t="shared" ref="M26:P26" si="53">SUM(M27:M29)</f>
        <v>0</v>
      </c>
      <c r="N26" s="83">
        <f t="shared" si="14"/>
        <v>0</v>
      </c>
      <c r="O26" s="48">
        <f t="shared" si="53"/>
        <v>0</v>
      </c>
      <c r="P26" s="49">
        <f t="shared" si="53"/>
        <v>0</v>
      </c>
      <c r="Q26" s="50">
        <f t="shared" si="15"/>
        <v>0</v>
      </c>
      <c r="R26" s="48">
        <f t="shared" ref="R26:S26" si="54">SUM(R27:R29)</f>
        <v>0</v>
      </c>
      <c r="S26" s="49">
        <f t="shared" si="54"/>
        <v>0</v>
      </c>
      <c r="T26" s="186">
        <f t="shared" ref="T26" si="55">SUM(T27:T29)</f>
        <v>0</v>
      </c>
      <c r="U26" s="48">
        <f t="shared" ref="U26:W26" si="56">SUM(U27:U29)</f>
        <v>0</v>
      </c>
      <c r="V26" s="48">
        <f t="shared" si="56"/>
        <v>0</v>
      </c>
      <c r="W26" s="49">
        <f t="shared" si="56"/>
        <v>0</v>
      </c>
      <c r="X26" s="50">
        <f t="shared" si="16"/>
        <v>0</v>
      </c>
      <c r="Y26" s="175">
        <f t="shared" ref="Y26:AC26" si="57">SUM(Y27:Y29)</f>
        <v>0</v>
      </c>
      <c r="Z26" s="48">
        <f t="shared" si="57"/>
        <v>0</v>
      </c>
      <c r="AA26" s="48">
        <f t="shared" si="57"/>
        <v>0</v>
      </c>
      <c r="AB26" s="48">
        <f t="shared" ref="AB26" si="58">SUM(AB27:AB29)</f>
        <v>0</v>
      </c>
      <c r="AC26" s="49">
        <f t="shared" si="57"/>
        <v>0</v>
      </c>
      <c r="AD26" s="50">
        <f t="shared" si="17"/>
        <v>0</v>
      </c>
      <c r="AE26" s="186">
        <f t="shared" ref="AE26" si="59">SUM(AE27:AE29)</f>
        <v>0</v>
      </c>
      <c r="AF26" s="175">
        <f t="shared" si="18"/>
        <v>0</v>
      </c>
      <c r="AG26" s="385">
        <f t="shared" si="19"/>
        <v>0</v>
      </c>
      <c r="AH26" s="385">
        <f t="shared" si="19"/>
        <v>0</v>
      </c>
      <c r="AI26" s="385">
        <f t="shared" si="20"/>
        <v>0</v>
      </c>
      <c r="AJ26" s="385">
        <f t="shared" si="21"/>
        <v>0</v>
      </c>
      <c r="AK26" s="385">
        <f t="shared" si="22"/>
        <v>0</v>
      </c>
      <c r="AL26" s="50">
        <f t="shared" si="23"/>
        <v>0</v>
      </c>
      <c r="AM26" s="42" t="str">
        <f t="shared" si="9"/>
        <v/>
      </c>
      <c r="AN26" s="392" t="str">
        <f t="shared" si="10"/>
        <v/>
      </c>
    </row>
    <row r="27" spans="1:40" x14ac:dyDescent="0.3">
      <c r="A27" s="8">
        <f t="shared" si="11"/>
        <v>16</v>
      </c>
      <c r="B27" s="5" t="s">
        <v>30</v>
      </c>
      <c r="C27" s="158"/>
      <c r="D27" s="158"/>
      <c r="E27" s="158"/>
      <c r="F27" s="158"/>
      <c r="G27" s="158"/>
      <c r="H27" s="159">
        <f t="shared" si="12"/>
        <v>0</v>
      </c>
      <c r="I27" s="158"/>
      <c r="J27" s="57"/>
      <c r="K27" s="58"/>
      <c r="L27" s="59">
        <f t="shared" si="13"/>
        <v>0</v>
      </c>
      <c r="M27" s="57"/>
      <c r="N27" s="81">
        <f t="shared" si="14"/>
        <v>0</v>
      </c>
      <c r="O27" s="57"/>
      <c r="P27" s="58"/>
      <c r="Q27" s="59">
        <f t="shared" si="15"/>
        <v>0</v>
      </c>
      <c r="R27" s="57"/>
      <c r="S27" s="58"/>
      <c r="T27" s="187"/>
      <c r="U27" s="57"/>
      <c r="V27" s="57"/>
      <c r="W27" s="58"/>
      <c r="X27" s="59">
        <f t="shared" si="16"/>
        <v>0</v>
      </c>
      <c r="Y27" s="176"/>
      <c r="Z27" s="57"/>
      <c r="AA27" s="57"/>
      <c r="AB27" s="57"/>
      <c r="AC27" s="58"/>
      <c r="AD27" s="59">
        <f t="shared" si="17"/>
        <v>0</v>
      </c>
      <c r="AE27" s="187"/>
      <c r="AF27" s="289">
        <f t="shared" si="18"/>
        <v>0</v>
      </c>
      <c r="AG27" s="386">
        <f t="shared" si="19"/>
        <v>0</v>
      </c>
      <c r="AH27" s="386">
        <f t="shared" si="19"/>
        <v>0</v>
      </c>
      <c r="AI27" s="386">
        <f t="shared" si="20"/>
        <v>0</v>
      </c>
      <c r="AJ27" s="386">
        <f t="shared" si="21"/>
        <v>0</v>
      </c>
      <c r="AK27" s="386">
        <f t="shared" si="22"/>
        <v>0</v>
      </c>
      <c r="AL27" s="59">
        <f t="shared" si="23"/>
        <v>0</v>
      </c>
      <c r="AM27" s="42" t="str">
        <f t="shared" si="9"/>
        <v/>
      </c>
      <c r="AN27" s="392" t="str">
        <f t="shared" si="10"/>
        <v/>
      </c>
    </row>
    <row r="28" spans="1:40" x14ac:dyDescent="0.3">
      <c r="A28" s="8">
        <f t="shared" si="11"/>
        <v>17</v>
      </c>
      <c r="B28" s="5" t="s">
        <v>31</v>
      </c>
      <c r="C28" s="158"/>
      <c r="D28" s="158"/>
      <c r="E28" s="158"/>
      <c r="F28" s="158"/>
      <c r="G28" s="158"/>
      <c r="H28" s="159">
        <f t="shared" si="12"/>
        <v>0</v>
      </c>
      <c r="I28" s="158"/>
      <c r="J28" s="57"/>
      <c r="K28" s="58"/>
      <c r="L28" s="59">
        <f t="shared" si="13"/>
        <v>0</v>
      </c>
      <c r="M28" s="57"/>
      <c r="N28" s="81">
        <f t="shared" si="14"/>
        <v>0</v>
      </c>
      <c r="O28" s="57"/>
      <c r="P28" s="58"/>
      <c r="Q28" s="59">
        <f t="shared" si="15"/>
        <v>0</v>
      </c>
      <c r="R28" s="57"/>
      <c r="S28" s="58"/>
      <c r="T28" s="187"/>
      <c r="U28" s="57"/>
      <c r="V28" s="57"/>
      <c r="W28" s="58"/>
      <c r="X28" s="59">
        <f t="shared" si="16"/>
        <v>0</v>
      </c>
      <c r="Y28" s="176"/>
      <c r="Z28" s="57"/>
      <c r="AA28" s="57"/>
      <c r="AB28" s="57"/>
      <c r="AC28" s="58"/>
      <c r="AD28" s="59">
        <f t="shared" si="17"/>
        <v>0</v>
      </c>
      <c r="AE28" s="187"/>
      <c r="AF28" s="289">
        <f t="shared" si="18"/>
        <v>0</v>
      </c>
      <c r="AG28" s="386">
        <f t="shared" si="19"/>
        <v>0</v>
      </c>
      <c r="AH28" s="386">
        <f t="shared" si="19"/>
        <v>0</v>
      </c>
      <c r="AI28" s="386">
        <f t="shared" si="20"/>
        <v>0</v>
      </c>
      <c r="AJ28" s="386">
        <f t="shared" si="21"/>
        <v>0</v>
      </c>
      <c r="AK28" s="386">
        <f t="shared" si="22"/>
        <v>0</v>
      </c>
      <c r="AL28" s="59">
        <f t="shared" si="23"/>
        <v>0</v>
      </c>
      <c r="AM28" s="42" t="str">
        <f t="shared" si="9"/>
        <v/>
      </c>
      <c r="AN28" s="392" t="str">
        <f t="shared" si="10"/>
        <v/>
      </c>
    </row>
    <row r="29" spans="1:40" x14ac:dyDescent="0.3">
      <c r="A29" s="8">
        <f t="shared" si="11"/>
        <v>18</v>
      </c>
      <c r="B29" s="5" t="s">
        <v>32</v>
      </c>
      <c r="C29" s="158"/>
      <c r="D29" s="158"/>
      <c r="E29" s="158"/>
      <c r="F29" s="158"/>
      <c r="G29" s="158"/>
      <c r="H29" s="159">
        <f t="shared" si="12"/>
        <v>0</v>
      </c>
      <c r="I29" s="158"/>
      <c r="J29" s="57"/>
      <c r="K29" s="58"/>
      <c r="L29" s="59">
        <f t="shared" si="13"/>
        <v>0</v>
      </c>
      <c r="M29" s="57"/>
      <c r="N29" s="81">
        <f t="shared" si="14"/>
        <v>0</v>
      </c>
      <c r="O29" s="57"/>
      <c r="P29" s="58"/>
      <c r="Q29" s="59">
        <f t="shared" si="15"/>
        <v>0</v>
      </c>
      <c r="R29" s="57"/>
      <c r="S29" s="58"/>
      <c r="T29" s="187"/>
      <c r="U29" s="57"/>
      <c r="V29" s="57"/>
      <c r="W29" s="58"/>
      <c r="X29" s="59">
        <f t="shared" si="16"/>
        <v>0</v>
      </c>
      <c r="Y29" s="176"/>
      <c r="Z29" s="57"/>
      <c r="AA29" s="57"/>
      <c r="AB29" s="57"/>
      <c r="AC29" s="58"/>
      <c r="AD29" s="59">
        <f t="shared" si="17"/>
        <v>0</v>
      </c>
      <c r="AE29" s="187"/>
      <c r="AF29" s="289">
        <f t="shared" si="18"/>
        <v>0</v>
      </c>
      <c r="AG29" s="386">
        <f t="shared" si="19"/>
        <v>0</v>
      </c>
      <c r="AH29" s="386">
        <f t="shared" si="19"/>
        <v>0</v>
      </c>
      <c r="AI29" s="386">
        <f t="shared" si="20"/>
        <v>0</v>
      </c>
      <c r="AJ29" s="386">
        <f t="shared" si="21"/>
        <v>0</v>
      </c>
      <c r="AK29" s="386">
        <f t="shared" si="22"/>
        <v>0</v>
      </c>
      <c r="AL29" s="59">
        <f t="shared" si="23"/>
        <v>0</v>
      </c>
      <c r="AM29" s="42" t="str">
        <f t="shared" si="9"/>
        <v/>
      </c>
      <c r="AN29" s="392" t="str">
        <f t="shared" si="10"/>
        <v/>
      </c>
    </row>
    <row r="30" spans="1:40" s="2" customFormat="1" x14ac:dyDescent="0.3">
      <c r="A30" s="8">
        <f t="shared" si="11"/>
        <v>19</v>
      </c>
      <c r="B30" s="4" t="s">
        <v>33</v>
      </c>
      <c r="C30" s="160"/>
      <c r="D30" s="160"/>
      <c r="E30" s="160"/>
      <c r="F30" s="160"/>
      <c r="G30" s="160"/>
      <c r="H30" s="161">
        <f t="shared" si="12"/>
        <v>0</v>
      </c>
      <c r="I30" s="160"/>
      <c r="J30" s="54"/>
      <c r="K30" s="55"/>
      <c r="L30" s="56">
        <f t="shared" si="13"/>
        <v>0</v>
      </c>
      <c r="M30" s="54"/>
      <c r="N30" s="79">
        <f t="shared" si="14"/>
        <v>0</v>
      </c>
      <c r="O30" s="54"/>
      <c r="P30" s="55"/>
      <c r="Q30" s="56">
        <f t="shared" si="15"/>
        <v>0</v>
      </c>
      <c r="R30" s="54"/>
      <c r="S30" s="55"/>
      <c r="T30" s="188"/>
      <c r="U30" s="54"/>
      <c r="V30" s="54"/>
      <c r="W30" s="55"/>
      <c r="X30" s="56">
        <f t="shared" si="16"/>
        <v>0</v>
      </c>
      <c r="Y30" s="177"/>
      <c r="Z30" s="54"/>
      <c r="AA30" s="54"/>
      <c r="AB30" s="54"/>
      <c r="AC30" s="55"/>
      <c r="AD30" s="56">
        <f t="shared" si="17"/>
        <v>0</v>
      </c>
      <c r="AE30" s="188"/>
      <c r="AF30" s="291">
        <f t="shared" si="18"/>
        <v>0</v>
      </c>
      <c r="AG30" s="387">
        <f t="shared" si="19"/>
        <v>0</v>
      </c>
      <c r="AH30" s="387">
        <f t="shared" si="19"/>
        <v>0</v>
      </c>
      <c r="AI30" s="387">
        <f t="shared" si="20"/>
        <v>0</v>
      </c>
      <c r="AJ30" s="387">
        <f t="shared" si="21"/>
        <v>0</v>
      </c>
      <c r="AK30" s="387">
        <f t="shared" si="22"/>
        <v>0</v>
      </c>
      <c r="AL30" s="56">
        <f t="shared" si="23"/>
        <v>0</v>
      </c>
      <c r="AM30" s="42" t="str">
        <f t="shared" si="9"/>
        <v/>
      </c>
      <c r="AN30" s="392" t="str">
        <f t="shared" si="10"/>
        <v/>
      </c>
    </row>
    <row r="31" spans="1:40" s="2" customFormat="1" x14ac:dyDescent="0.3">
      <c r="A31" s="8">
        <f t="shared" si="11"/>
        <v>20</v>
      </c>
      <c r="B31" s="4" t="s">
        <v>34</v>
      </c>
      <c r="C31" s="160"/>
      <c r="D31" s="160"/>
      <c r="E31" s="160"/>
      <c r="F31" s="160"/>
      <c r="G31" s="160"/>
      <c r="H31" s="161">
        <f t="shared" si="12"/>
        <v>0</v>
      </c>
      <c r="I31" s="160"/>
      <c r="J31" s="54"/>
      <c r="K31" s="55"/>
      <c r="L31" s="56">
        <f t="shared" si="13"/>
        <v>0</v>
      </c>
      <c r="M31" s="54"/>
      <c r="N31" s="79">
        <f t="shared" si="14"/>
        <v>0</v>
      </c>
      <c r="O31" s="54"/>
      <c r="P31" s="55"/>
      <c r="Q31" s="56">
        <f t="shared" si="15"/>
        <v>0</v>
      </c>
      <c r="R31" s="54"/>
      <c r="S31" s="55"/>
      <c r="T31" s="188"/>
      <c r="U31" s="54"/>
      <c r="V31" s="54"/>
      <c r="W31" s="55"/>
      <c r="X31" s="56">
        <f t="shared" si="16"/>
        <v>0</v>
      </c>
      <c r="Y31" s="177"/>
      <c r="Z31" s="54"/>
      <c r="AA31" s="54"/>
      <c r="AB31" s="54"/>
      <c r="AC31" s="55"/>
      <c r="AD31" s="56">
        <f t="shared" si="17"/>
        <v>0</v>
      </c>
      <c r="AE31" s="188"/>
      <c r="AF31" s="291">
        <f t="shared" si="18"/>
        <v>0</v>
      </c>
      <c r="AG31" s="387">
        <f t="shared" si="19"/>
        <v>0</v>
      </c>
      <c r="AH31" s="387">
        <f t="shared" si="19"/>
        <v>0</v>
      </c>
      <c r="AI31" s="387">
        <f t="shared" si="20"/>
        <v>0</v>
      </c>
      <c r="AJ31" s="387">
        <f t="shared" si="21"/>
        <v>0</v>
      </c>
      <c r="AK31" s="387">
        <f t="shared" si="22"/>
        <v>0</v>
      </c>
      <c r="AL31" s="56">
        <f t="shared" si="23"/>
        <v>0</v>
      </c>
      <c r="AM31" s="42" t="str">
        <f t="shared" si="9"/>
        <v/>
      </c>
      <c r="AN31" s="392" t="str">
        <f t="shared" si="10"/>
        <v/>
      </c>
    </row>
    <row r="32" spans="1:40" s="2" customFormat="1" x14ac:dyDescent="0.3">
      <c r="A32" s="8">
        <f t="shared" si="11"/>
        <v>21</v>
      </c>
      <c r="B32" s="4" t="s">
        <v>35</v>
      </c>
      <c r="C32" s="160"/>
      <c r="D32" s="160"/>
      <c r="E32" s="160"/>
      <c r="F32" s="160"/>
      <c r="G32" s="160"/>
      <c r="H32" s="161">
        <f t="shared" si="12"/>
        <v>0</v>
      </c>
      <c r="I32" s="160"/>
      <c r="J32" s="54"/>
      <c r="K32" s="55"/>
      <c r="L32" s="56">
        <f t="shared" si="13"/>
        <v>0</v>
      </c>
      <c r="M32" s="54"/>
      <c r="N32" s="79">
        <f t="shared" si="14"/>
        <v>0</v>
      </c>
      <c r="O32" s="54"/>
      <c r="P32" s="55"/>
      <c r="Q32" s="56">
        <f t="shared" si="15"/>
        <v>0</v>
      </c>
      <c r="R32" s="54"/>
      <c r="S32" s="55"/>
      <c r="T32" s="188"/>
      <c r="U32" s="54"/>
      <c r="V32" s="54"/>
      <c r="W32" s="55"/>
      <c r="X32" s="56">
        <f t="shared" si="16"/>
        <v>0</v>
      </c>
      <c r="Y32" s="177"/>
      <c r="Z32" s="54"/>
      <c r="AA32" s="54"/>
      <c r="AB32" s="54"/>
      <c r="AC32" s="55"/>
      <c r="AD32" s="56">
        <f t="shared" si="17"/>
        <v>0</v>
      </c>
      <c r="AE32" s="188"/>
      <c r="AF32" s="291">
        <f t="shared" si="18"/>
        <v>0</v>
      </c>
      <c r="AG32" s="387">
        <f t="shared" si="19"/>
        <v>0</v>
      </c>
      <c r="AH32" s="387">
        <f t="shared" si="19"/>
        <v>0</v>
      </c>
      <c r="AI32" s="387">
        <f t="shared" si="20"/>
        <v>0</v>
      </c>
      <c r="AJ32" s="387">
        <f t="shared" si="21"/>
        <v>0</v>
      </c>
      <c r="AK32" s="387">
        <f t="shared" si="22"/>
        <v>0</v>
      </c>
      <c r="AL32" s="56">
        <f t="shared" si="23"/>
        <v>0</v>
      </c>
      <c r="AM32" s="42" t="str">
        <f t="shared" si="9"/>
        <v/>
      </c>
      <c r="AN32" s="392" t="str">
        <f t="shared" si="10"/>
        <v/>
      </c>
    </row>
    <row r="33" spans="1:40" s="2" customFormat="1" x14ac:dyDescent="0.3">
      <c r="A33" s="8">
        <f t="shared" si="11"/>
        <v>22</v>
      </c>
      <c r="B33" s="4" t="s">
        <v>36</v>
      </c>
      <c r="C33" s="160"/>
      <c r="D33" s="160"/>
      <c r="E33" s="160"/>
      <c r="F33" s="160"/>
      <c r="G33" s="160"/>
      <c r="H33" s="161">
        <f t="shared" si="12"/>
        <v>0</v>
      </c>
      <c r="I33" s="160"/>
      <c r="J33" s="54"/>
      <c r="K33" s="55"/>
      <c r="L33" s="56">
        <f t="shared" si="13"/>
        <v>0</v>
      </c>
      <c r="M33" s="54"/>
      <c r="N33" s="79">
        <f t="shared" si="14"/>
        <v>0</v>
      </c>
      <c r="O33" s="54"/>
      <c r="P33" s="55"/>
      <c r="Q33" s="56">
        <f t="shared" si="15"/>
        <v>0</v>
      </c>
      <c r="R33" s="54"/>
      <c r="S33" s="55"/>
      <c r="T33" s="188"/>
      <c r="U33" s="54"/>
      <c r="V33" s="54"/>
      <c r="W33" s="55"/>
      <c r="X33" s="56">
        <f t="shared" si="16"/>
        <v>0</v>
      </c>
      <c r="Y33" s="177"/>
      <c r="Z33" s="54"/>
      <c r="AA33" s="54"/>
      <c r="AB33" s="54"/>
      <c r="AC33" s="55"/>
      <c r="AD33" s="56">
        <f t="shared" si="17"/>
        <v>0</v>
      </c>
      <c r="AE33" s="188"/>
      <c r="AF33" s="291">
        <f t="shared" si="18"/>
        <v>0</v>
      </c>
      <c r="AG33" s="387">
        <f t="shared" si="19"/>
        <v>0</v>
      </c>
      <c r="AH33" s="387">
        <f t="shared" si="19"/>
        <v>0</v>
      </c>
      <c r="AI33" s="387">
        <f t="shared" si="20"/>
        <v>0</v>
      </c>
      <c r="AJ33" s="387">
        <f t="shared" si="21"/>
        <v>0</v>
      </c>
      <c r="AK33" s="387">
        <f t="shared" si="22"/>
        <v>0</v>
      </c>
      <c r="AL33" s="56">
        <f t="shared" si="23"/>
        <v>0</v>
      </c>
      <c r="AM33" s="42" t="str">
        <f t="shared" si="9"/>
        <v/>
      </c>
      <c r="AN33" s="392" t="str">
        <f t="shared" si="10"/>
        <v/>
      </c>
    </row>
    <row r="34" spans="1:40" s="2" customFormat="1" x14ac:dyDescent="0.3">
      <c r="A34" s="8">
        <f t="shared" si="11"/>
        <v>23</v>
      </c>
      <c r="B34" s="4" t="s">
        <v>37</v>
      </c>
      <c r="C34" s="157">
        <f>SUM(C35:C36)</f>
        <v>0</v>
      </c>
      <c r="D34" s="157">
        <f t="shared" ref="D34:I34" si="60">SUM(D35:D36)</f>
        <v>0</v>
      </c>
      <c r="E34" s="157">
        <f t="shared" si="60"/>
        <v>0</v>
      </c>
      <c r="F34" s="157">
        <f t="shared" si="60"/>
        <v>0</v>
      </c>
      <c r="G34" s="157">
        <f t="shared" si="60"/>
        <v>0</v>
      </c>
      <c r="H34" s="157">
        <f t="shared" si="12"/>
        <v>0</v>
      </c>
      <c r="I34" s="157">
        <f t="shared" si="60"/>
        <v>0</v>
      </c>
      <c r="J34" s="48">
        <f t="shared" ref="J34:K34" si="61">SUM(J35:J36)</f>
        <v>0</v>
      </c>
      <c r="K34" s="49">
        <f t="shared" si="61"/>
        <v>0</v>
      </c>
      <c r="L34" s="50">
        <f t="shared" si="13"/>
        <v>0</v>
      </c>
      <c r="M34" s="48">
        <f t="shared" ref="M34:P34" si="62">SUM(M35:M36)</f>
        <v>0</v>
      </c>
      <c r="N34" s="83">
        <f t="shared" si="14"/>
        <v>0</v>
      </c>
      <c r="O34" s="48">
        <f t="shared" si="62"/>
        <v>0</v>
      </c>
      <c r="P34" s="49">
        <f t="shared" si="62"/>
        <v>0</v>
      </c>
      <c r="Q34" s="50">
        <f t="shared" si="15"/>
        <v>0</v>
      </c>
      <c r="R34" s="48">
        <f t="shared" ref="R34:S34" si="63">SUM(R35:R36)</f>
        <v>0</v>
      </c>
      <c r="S34" s="49">
        <f t="shared" si="63"/>
        <v>0</v>
      </c>
      <c r="T34" s="186">
        <f t="shared" ref="T34" si="64">SUM(T35:T36)</f>
        <v>0</v>
      </c>
      <c r="U34" s="48">
        <f t="shared" ref="U34:W34" si="65">SUM(U35:U36)</f>
        <v>0</v>
      </c>
      <c r="V34" s="48">
        <f t="shared" si="65"/>
        <v>0</v>
      </c>
      <c r="W34" s="49">
        <f t="shared" si="65"/>
        <v>0</v>
      </c>
      <c r="X34" s="50">
        <f t="shared" si="16"/>
        <v>0</v>
      </c>
      <c r="Y34" s="175">
        <f t="shared" ref="Y34:AC34" si="66">SUM(Y35:Y36)</f>
        <v>0</v>
      </c>
      <c r="Z34" s="48">
        <f t="shared" si="66"/>
        <v>0</v>
      </c>
      <c r="AA34" s="48">
        <f t="shared" si="66"/>
        <v>0</v>
      </c>
      <c r="AB34" s="48">
        <f t="shared" ref="AB34" si="67">SUM(AB35:AB36)</f>
        <v>0</v>
      </c>
      <c r="AC34" s="49">
        <f t="shared" si="66"/>
        <v>0</v>
      </c>
      <c r="AD34" s="50">
        <f t="shared" si="17"/>
        <v>0</v>
      </c>
      <c r="AE34" s="186">
        <f t="shared" ref="AE34" si="68">SUM(AE35:AE36)</f>
        <v>0</v>
      </c>
      <c r="AF34" s="175">
        <f t="shared" si="18"/>
        <v>0</v>
      </c>
      <c r="AG34" s="385">
        <f t="shared" si="19"/>
        <v>0</v>
      </c>
      <c r="AH34" s="385">
        <f t="shared" si="19"/>
        <v>0</v>
      </c>
      <c r="AI34" s="385">
        <f t="shared" si="20"/>
        <v>0</v>
      </c>
      <c r="AJ34" s="385">
        <f t="shared" si="21"/>
        <v>0</v>
      </c>
      <c r="AK34" s="385">
        <f t="shared" si="22"/>
        <v>0</v>
      </c>
      <c r="AL34" s="50">
        <f t="shared" si="23"/>
        <v>0</v>
      </c>
      <c r="AM34" s="42" t="str">
        <f t="shared" si="9"/>
        <v/>
      </c>
      <c r="AN34" s="392" t="str">
        <f t="shared" si="10"/>
        <v/>
      </c>
    </row>
    <row r="35" spans="1:40" x14ac:dyDescent="0.3">
      <c r="A35" s="8">
        <f t="shared" si="11"/>
        <v>24</v>
      </c>
      <c r="B35" s="5" t="s">
        <v>30</v>
      </c>
      <c r="C35" s="158"/>
      <c r="D35" s="158"/>
      <c r="E35" s="158"/>
      <c r="F35" s="158"/>
      <c r="G35" s="158"/>
      <c r="H35" s="159">
        <f t="shared" si="12"/>
        <v>0</v>
      </c>
      <c r="I35" s="158"/>
      <c r="J35" s="51"/>
      <c r="K35" s="52"/>
      <c r="L35" s="53">
        <f t="shared" si="13"/>
        <v>0</v>
      </c>
      <c r="M35" s="51"/>
      <c r="N35" s="75">
        <f t="shared" si="14"/>
        <v>0</v>
      </c>
      <c r="O35" s="51"/>
      <c r="P35" s="52"/>
      <c r="Q35" s="53">
        <f t="shared" si="15"/>
        <v>0</v>
      </c>
      <c r="R35" s="51"/>
      <c r="S35" s="52"/>
      <c r="T35" s="187"/>
      <c r="U35" s="51"/>
      <c r="V35" s="51"/>
      <c r="W35" s="52"/>
      <c r="X35" s="53">
        <f t="shared" si="16"/>
        <v>0</v>
      </c>
      <c r="Y35" s="176"/>
      <c r="Z35" s="51"/>
      <c r="AA35" s="51"/>
      <c r="AB35" s="51"/>
      <c r="AC35" s="52"/>
      <c r="AD35" s="53">
        <f t="shared" si="17"/>
        <v>0</v>
      </c>
      <c r="AE35" s="187"/>
      <c r="AF35" s="289">
        <f t="shared" si="18"/>
        <v>0</v>
      </c>
      <c r="AG35" s="386">
        <f t="shared" si="19"/>
        <v>0</v>
      </c>
      <c r="AH35" s="386">
        <f t="shared" si="19"/>
        <v>0</v>
      </c>
      <c r="AI35" s="386">
        <f t="shared" si="20"/>
        <v>0</v>
      </c>
      <c r="AJ35" s="386">
        <f t="shared" si="21"/>
        <v>0</v>
      </c>
      <c r="AK35" s="386">
        <f t="shared" si="22"/>
        <v>0</v>
      </c>
      <c r="AL35" s="53">
        <f t="shared" si="23"/>
        <v>0</v>
      </c>
      <c r="AM35" s="42" t="str">
        <f t="shared" si="9"/>
        <v/>
      </c>
      <c r="AN35" s="392" t="str">
        <f t="shared" si="10"/>
        <v/>
      </c>
    </row>
    <row r="36" spans="1:40" x14ac:dyDescent="0.3">
      <c r="A36" s="8">
        <f t="shared" si="11"/>
        <v>25</v>
      </c>
      <c r="B36" s="5" t="s">
        <v>38</v>
      </c>
      <c r="C36" s="158"/>
      <c r="D36" s="158"/>
      <c r="E36" s="158"/>
      <c r="F36" s="158"/>
      <c r="G36" s="158"/>
      <c r="H36" s="159">
        <f t="shared" si="12"/>
        <v>0</v>
      </c>
      <c r="I36" s="158"/>
      <c r="J36" s="51"/>
      <c r="K36" s="52"/>
      <c r="L36" s="53">
        <f t="shared" si="13"/>
        <v>0</v>
      </c>
      <c r="M36" s="51"/>
      <c r="N36" s="75">
        <f t="shared" si="14"/>
        <v>0</v>
      </c>
      <c r="O36" s="51"/>
      <c r="P36" s="52"/>
      <c r="Q36" s="53">
        <f t="shared" si="15"/>
        <v>0</v>
      </c>
      <c r="R36" s="51"/>
      <c r="S36" s="52"/>
      <c r="T36" s="187"/>
      <c r="U36" s="51"/>
      <c r="V36" s="51"/>
      <c r="W36" s="52"/>
      <c r="X36" s="53">
        <f t="shared" si="16"/>
        <v>0</v>
      </c>
      <c r="Y36" s="176"/>
      <c r="Z36" s="51"/>
      <c r="AA36" s="51"/>
      <c r="AB36" s="51"/>
      <c r="AC36" s="52"/>
      <c r="AD36" s="53">
        <f t="shared" si="17"/>
        <v>0</v>
      </c>
      <c r="AE36" s="187"/>
      <c r="AF36" s="289">
        <f t="shared" si="18"/>
        <v>0</v>
      </c>
      <c r="AG36" s="386">
        <f t="shared" si="19"/>
        <v>0</v>
      </c>
      <c r="AH36" s="386">
        <f t="shared" si="19"/>
        <v>0</v>
      </c>
      <c r="AI36" s="386">
        <f t="shared" si="20"/>
        <v>0</v>
      </c>
      <c r="AJ36" s="386">
        <f t="shared" si="21"/>
        <v>0</v>
      </c>
      <c r="AK36" s="386">
        <f t="shared" si="22"/>
        <v>0</v>
      </c>
      <c r="AL36" s="53">
        <f t="shared" si="23"/>
        <v>0</v>
      </c>
      <c r="AM36" s="42" t="str">
        <f t="shared" si="9"/>
        <v/>
      </c>
      <c r="AN36" s="392" t="str">
        <f t="shared" si="10"/>
        <v/>
      </c>
    </row>
    <row r="37" spans="1:40" s="2" customFormat="1" x14ac:dyDescent="0.3">
      <c r="A37" s="8">
        <f t="shared" si="11"/>
        <v>26</v>
      </c>
      <c r="B37" s="4" t="s">
        <v>39</v>
      </c>
      <c r="C37" s="157">
        <f>SUM(C38:C40)</f>
        <v>0</v>
      </c>
      <c r="D37" s="157">
        <f t="shared" ref="D37:I37" si="69">SUM(D38:D40)</f>
        <v>0</v>
      </c>
      <c r="E37" s="157">
        <f t="shared" si="69"/>
        <v>0</v>
      </c>
      <c r="F37" s="157">
        <f t="shared" si="69"/>
        <v>0</v>
      </c>
      <c r="G37" s="157">
        <f t="shared" si="69"/>
        <v>0</v>
      </c>
      <c r="H37" s="157">
        <f t="shared" si="12"/>
        <v>0</v>
      </c>
      <c r="I37" s="157">
        <f t="shared" si="69"/>
        <v>0</v>
      </c>
      <c r="J37" s="48">
        <f t="shared" ref="J37:K37" si="70">SUM(J38:J40)</f>
        <v>0</v>
      </c>
      <c r="K37" s="49">
        <f t="shared" si="70"/>
        <v>0</v>
      </c>
      <c r="L37" s="50">
        <f t="shared" si="13"/>
        <v>0</v>
      </c>
      <c r="M37" s="48">
        <f t="shared" ref="M37:P37" si="71">SUM(M38:M40)</f>
        <v>0</v>
      </c>
      <c r="N37" s="83">
        <f t="shared" si="14"/>
        <v>0</v>
      </c>
      <c r="O37" s="48">
        <f t="shared" si="71"/>
        <v>0</v>
      </c>
      <c r="P37" s="49">
        <f t="shared" si="71"/>
        <v>0</v>
      </c>
      <c r="Q37" s="50">
        <f t="shared" si="15"/>
        <v>0</v>
      </c>
      <c r="R37" s="48">
        <f t="shared" ref="R37:S37" si="72">SUM(R38:R40)</f>
        <v>0</v>
      </c>
      <c r="S37" s="49">
        <f t="shared" si="72"/>
        <v>0</v>
      </c>
      <c r="T37" s="186">
        <f t="shared" ref="T37" si="73">SUM(T38:T40)</f>
        <v>0</v>
      </c>
      <c r="U37" s="48">
        <f t="shared" ref="U37:W37" si="74">SUM(U38:U40)</f>
        <v>0</v>
      </c>
      <c r="V37" s="48">
        <f t="shared" si="74"/>
        <v>0</v>
      </c>
      <c r="W37" s="49">
        <f t="shared" si="74"/>
        <v>0</v>
      </c>
      <c r="X37" s="50">
        <f t="shared" si="16"/>
        <v>0</v>
      </c>
      <c r="Y37" s="175">
        <f t="shared" ref="Y37:AC37" si="75">SUM(Y38:Y40)</f>
        <v>0</v>
      </c>
      <c r="Z37" s="48">
        <f t="shared" si="75"/>
        <v>0</v>
      </c>
      <c r="AA37" s="48">
        <f t="shared" si="75"/>
        <v>0</v>
      </c>
      <c r="AB37" s="48">
        <f t="shared" ref="AB37" si="76">SUM(AB38:AB40)</f>
        <v>0</v>
      </c>
      <c r="AC37" s="49">
        <f t="shared" si="75"/>
        <v>0</v>
      </c>
      <c r="AD37" s="50">
        <f t="shared" si="17"/>
        <v>0</v>
      </c>
      <c r="AE37" s="186">
        <f t="shared" ref="AE37" si="77">SUM(AE38:AE40)</f>
        <v>0</v>
      </c>
      <c r="AF37" s="175">
        <f t="shared" si="18"/>
        <v>0</v>
      </c>
      <c r="AG37" s="385">
        <f t="shared" si="19"/>
        <v>0</v>
      </c>
      <c r="AH37" s="385">
        <f t="shared" si="19"/>
        <v>0</v>
      </c>
      <c r="AI37" s="385">
        <f t="shared" si="20"/>
        <v>0</v>
      </c>
      <c r="AJ37" s="385">
        <f t="shared" si="21"/>
        <v>0</v>
      </c>
      <c r="AK37" s="385">
        <f t="shared" si="22"/>
        <v>0</v>
      </c>
      <c r="AL37" s="50">
        <f t="shared" si="23"/>
        <v>0</v>
      </c>
      <c r="AM37" s="42" t="str">
        <f t="shared" si="9"/>
        <v/>
      </c>
      <c r="AN37" s="392" t="str">
        <f t="shared" si="10"/>
        <v/>
      </c>
    </row>
    <row r="38" spans="1:40" x14ac:dyDescent="0.3">
      <c r="A38" s="8">
        <f t="shared" si="11"/>
        <v>27</v>
      </c>
      <c r="B38" s="5" t="s">
        <v>40</v>
      </c>
      <c r="C38" s="158"/>
      <c r="D38" s="158"/>
      <c r="E38" s="158"/>
      <c r="F38" s="158"/>
      <c r="G38" s="158"/>
      <c r="H38" s="159">
        <f t="shared" si="12"/>
        <v>0</v>
      </c>
      <c r="I38" s="158"/>
      <c r="J38" s="51"/>
      <c r="K38" s="52"/>
      <c r="L38" s="53">
        <f t="shared" si="13"/>
        <v>0</v>
      </c>
      <c r="M38" s="51"/>
      <c r="N38" s="75">
        <f t="shared" si="14"/>
        <v>0</v>
      </c>
      <c r="O38" s="51"/>
      <c r="P38" s="52"/>
      <c r="Q38" s="53">
        <f t="shared" si="15"/>
        <v>0</v>
      </c>
      <c r="R38" s="51"/>
      <c r="S38" s="52"/>
      <c r="T38" s="187"/>
      <c r="U38" s="51"/>
      <c r="V38" s="51"/>
      <c r="W38" s="52"/>
      <c r="X38" s="53">
        <f t="shared" si="16"/>
        <v>0</v>
      </c>
      <c r="Y38" s="176"/>
      <c r="Z38" s="51"/>
      <c r="AA38" s="51"/>
      <c r="AB38" s="51"/>
      <c r="AC38" s="52"/>
      <c r="AD38" s="53">
        <f t="shared" si="17"/>
        <v>0</v>
      </c>
      <c r="AE38" s="187"/>
      <c r="AF38" s="289">
        <f t="shared" si="18"/>
        <v>0</v>
      </c>
      <c r="AG38" s="386">
        <f t="shared" si="19"/>
        <v>0</v>
      </c>
      <c r="AH38" s="386">
        <f t="shared" si="19"/>
        <v>0</v>
      </c>
      <c r="AI38" s="386">
        <f t="shared" si="20"/>
        <v>0</v>
      </c>
      <c r="AJ38" s="386">
        <f t="shared" si="21"/>
        <v>0</v>
      </c>
      <c r="AK38" s="386">
        <f t="shared" si="22"/>
        <v>0</v>
      </c>
      <c r="AL38" s="53">
        <f t="shared" si="23"/>
        <v>0</v>
      </c>
      <c r="AM38" s="42" t="str">
        <f t="shared" si="9"/>
        <v/>
      </c>
      <c r="AN38" s="392" t="str">
        <f t="shared" si="10"/>
        <v/>
      </c>
    </row>
    <row r="39" spans="1:40" x14ac:dyDescent="0.3">
      <c r="A39" s="8">
        <f t="shared" si="11"/>
        <v>28</v>
      </c>
      <c r="B39" s="5" t="s">
        <v>41</v>
      </c>
      <c r="C39" s="158"/>
      <c r="D39" s="158"/>
      <c r="E39" s="158"/>
      <c r="F39" s="158"/>
      <c r="G39" s="158"/>
      <c r="H39" s="159">
        <f t="shared" si="12"/>
        <v>0</v>
      </c>
      <c r="I39" s="158"/>
      <c r="J39" s="51"/>
      <c r="K39" s="52"/>
      <c r="L39" s="53">
        <f t="shared" si="13"/>
        <v>0</v>
      </c>
      <c r="M39" s="51"/>
      <c r="N39" s="75">
        <f t="shared" si="14"/>
        <v>0</v>
      </c>
      <c r="O39" s="51"/>
      <c r="P39" s="52"/>
      <c r="Q39" s="53">
        <f t="shared" si="15"/>
        <v>0</v>
      </c>
      <c r="R39" s="51"/>
      <c r="S39" s="52"/>
      <c r="T39" s="187"/>
      <c r="U39" s="51"/>
      <c r="V39" s="51"/>
      <c r="W39" s="52"/>
      <c r="X39" s="53">
        <f t="shared" si="16"/>
        <v>0</v>
      </c>
      <c r="Y39" s="176"/>
      <c r="Z39" s="51"/>
      <c r="AA39" s="51"/>
      <c r="AB39" s="51"/>
      <c r="AC39" s="52"/>
      <c r="AD39" s="53">
        <f t="shared" si="17"/>
        <v>0</v>
      </c>
      <c r="AE39" s="187"/>
      <c r="AF39" s="289">
        <f t="shared" si="18"/>
        <v>0</v>
      </c>
      <c r="AG39" s="386">
        <f t="shared" si="19"/>
        <v>0</v>
      </c>
      <c r="AH39" s="386">
        <f t="shared" si="19"/>
        <v>0</v>
      </c>
      <c r="AI39" s="386">
        <f t="shared" si="20"/>
        <v>0</v>
      </c>
      <c r="AJ39" s="386">
        <f t="shared" si="21"/>
        <v>0</v>
      </c>
      <c r="AK39" s="386">
        <f t="shared" si="22"/>
        <v>0</v>
      </c>
      <c r="AL39" s="53">
        <f t="shared" si="23"/>
        <v>0</v>
      </c>
      <c r="AM39" s="42" t="str">
        <f t="shared" si="9"/>
        <v/>
      </c>
      <c r="AN39" s="392" t="str">
        <f t="shared" si="10"/>
        <v/>
      </c>
    </row>
    <row r="40" spans="1:40" x14ac:dyDescent="0.3">
      <c r="A40" s="8">
        <f t="shared" si="11"/>
        <v>29</v>
      </c>
      <c r="B40" s="5" t="s">
        <v>42</v>
      </c>
      <c r="C40" s="158"/>
      <c r="D40" s="158"/>
      <c r="E40" s="158"/>
      <c r="F40" s="158"/>
      <c r="G40" s="158"/>
      <c r="H40" s="159">
        <f t="shared" si="12"/>
        <v>0</v>
      </c>
      <c r="I40" s="158"/>
      <c r="J40" s="51"/>
      <c r="K40" s="52"/>
      <c r="L40" s="53">
        <f t="shared" si="13"/>
        <v>0</v>
      </c>
      <c r="M40" s="51"/>
      <c r="N40" s="75">
        <f t="shared" si="14"/>
        <v>0</v>
      </c>
      <c r="O40" s="51"/>
      <c r="P40" s="52"/>
      <c r="Q40" s="53">
        <f t="shared" si="15"/>
        <v>0</v>
      </c>
      <c r="R40" s="51"/>
      <c r="S40" s="52"/>
      <c r="T40" s="187"/>
      <c r="U40" s="51"/>
      <c r="V40" s="51"/>
      <c r="W40" s="52"/>
      <c r="X40" s="53">
        <f t="shared" si="16"/>
        <v>0</v>
      </c>
      <c r="Y40" s="176"/>
      <c r="Z40" s="51"/>
      <c r="AA40" s="51"/>
      <c r="AB40" s="51"/>
      <c r="AC40" s="52"/>
      <c r="AD40" s="53">
        <f t="shared" si="17"/>
        <v>0</v>
      </c>
      <c r="AE40" s="187"/>
      <c r="AF40" s="289">
        <f t="shared" si="18"/>
        <v>0</v>
      </c>
      <c r="AG40" s="386">
        <f t="shared" si="19"/>
        <v>0</v>
      </c>
      <c r="AH40" s="386">
        <f t="shared" si="19"/>
        <v>0</v>
      </c>
      <c r="AI40" s="386">
        <f t="shared" si="20"/>
        <v>0</v>
      </c>
      <c r="AJ40" s="386">
        <f t="shared" si="21"/>
        <v>0</v>
      </c>
      <c r="AK40" s="386">
        <f t="shared" si="22"/>
        <v>0</v>
      </c>
      <c r="AL40" s="53">
        <f t="shared" si="23"/>
        <v>0</v>
      </c>
      <c r="AM40" s="42" t="str">
        <f t="shared" si="9"/>
        <v/>
      </c>
      <c r="AN40" s="392" t="str">
        <f t="shared" si="10"/>
        <v/>
      </c>
    </row>
    <row r="41" spans="1:40" s="2" customFormat="1" x14ac:dyDescent="0.3">
      <c r="A41" s="8">
        <f t="shared" si="11"/>
        <v>30</v>
      </c>
      <c r="B41" s="4" t="s">
        <v>43</v>
      </c>
      <c r="C41" s="157">
        <f>SUM(C42:C43)</f>
        <v>0</v>
      </c>
      <c r="D41" s="157">
        <f t="shared" ref="D41:I41" si="78">SUM(D42:D43)</f>
        <v>0</v>
      </c>
      <c r="E41" s="157">
        <f t="shared" si="78"/>
        <v>0</v>
      </c>
      <c r="F41" s="157">
        <f t="shared" si="78"/>
        <v>0</v>
      </c>
      <c r="G41" s="157">
        <f t="shared" si="78"/>
        <v>0</v>
      </c>
      <c r="H41" s="157">
        <f t="shared" si="12"/>
        <v>0</v>
      </c>
      <c r="I41" s="157">
        <f t="shared" si="78"/>
        <v>0</v>
      </c>
      <c r="J41" s="48">
        <f t="shared" ref="J41:K41" si="79">SUM(J42:J43)</f>
        <v>0</v>
      </c>
      <c r="K41" s="49">
        <f t="shared" si="79"/>
        <v>0</v>
      </c>
      <c r="L41" s="50">
        <f t="shared" si="13"/>
        <v>0</v>
      </c>
      <c r="M41" s="48">
        <f t="shared" ref="M41:P41" si="80">SUM(M42:M43)</f>
        <v>0</v>
      </c>
      <c r="N41" s="83">
        <f t="shared" si="14"/>
        <v>0</v>
      </c>
      <c r="O41" s="48">
        <f t="shared" si="80"/>
        <v>0</v>
      </c>
      <c r="P41" s="49">
        <f t="shared" si="80"/>
        <v>0</v>
      </c>
      <c r="Q41" s="50">
        <f t="shared" si="15"/>
        <v>0</v>
      </c>
      <c r="R41" s="48">
        <f t="shared" ref="R41:S41" si="81">SUM(R42:R43)</f>
        <v>0</v>
      </c>
      <c r="S41" s="49">
        <f t="shared" si="81"/>
        <v>0</v>
      </c>
      <c r="T41" s="186">
        <f t="shared" ref="T41" si="82">SUM(T42:T43)</f>
        <v>0</v>
      </c>
      <c r="U41" s="48">
        <f t="shared" ref="U41:W41" si="83">SUM(U42:U43)</f>
        <v>0</v>
      </c>
      <c r="V41" s="48">
        <f t="shared" si="83"/>
        <v>0</v>
      </c>
      <c r="W41" s="49">
        <f t="shared" si="83"/>
        <v>0</v>
      </c>
      <c r="X41" s="50">
        <f t="shared" si="16"/>
        <v>0</v>
      </c>
      <c r="Y41" s="175">
        <f t="shared" ref="Y41:AC41" si="84">SUM(Y42:Y43)</f>
        <v>0</v>
      </c>
      <c r="Z41" s="48">
        <f t="shared" si="84"/>
        <v>0</v>
      </c>
      <c r="AA41" s="48">
        <f t="shared" si="84"/>
        <v>0</v>
      </c>
      <c r="AB41" s="48">
        <f t="shared" ref="AB41" si="85">SUM(AB42:AB43)</f>
        <v>0</v>
      </c>
      <c r="AC41" s="49">
        <f t="shared" si="84"/>
        <v>0</v>
      </c>
      <c r="AD41" s="50">
        <f t="shared" si="17"/>
        <v>0</v>
      </c>
      <c r="AE41" s="186">
        <f t="shared" ref="AE41" si="86">SUM(AE42:AE43)</f>
        <v>0</v>
      </c>
      <c r="AF41" s="175">
        <f t="shared" si="18"/>
        <v>0</v>
      </c>
      <c r="AG41" s="385">
        <f t="shared" si="19"/>
        <v>0</v>
      </c>
      <c r="AH41" s="385">
        <f t="shared" si="19"/>
        <v>0</v>
      </c>
      <c r="AI41" s="385">
        <f t="shared" si="20"/>
        <v>0</v>
      </c>
      <c r="AJ41" s="385">
        <f t="shared" si="21"/>
        <v>0</v>
      </c>
      <c r="AK41" s="385">
        <f t="shared" si="22"/>
        <v>0</v>
      </c>
      <c r="AL41" s="50">
        <f t="shared" si="23"/>
        <v>0</v>
      </c>
      <c r="AM41" s="42" t="str">
        <f t="shared" si="9"/>
        <v/>
      </c>
      <c r="AN41" s="392" t="str">
        <f t="shared" si="10"/>
        <v/>
      </c>
    </row>
    <row r="42" spans="1:40" x14ac:dyDescent="0.3">
      <c r="A42" s="8">
        <f t="shared" si="11"/>
        <v>31</v>
      </c>
      <c r="B42" s="5" t="s">
        <v>41</v>
      </c>
      <c r="C42" s="158"/>
      <c r="D42" s="158"/>
      <c r="E42" s="158"/>
      <c r="F42" s="158"/>
      <c r="G42" s="158"/>
      <c r="H42" s="159">
        <f t="shared" si="12"/>
        <v>0</v>
      </c>
      <c r="I42" s="158"/>
      <c r="J42" s="51"/>
      <c r="K42" s="52"/>
      <c r="L42" s="53">
        <f t="shared" si="13"/>
        <v>0</v>
      </c>
      <c r="M42" s="51"/>
      <c r="N42" s="75">
        <f t="shared" si="14"/>
        <v>0</v>
      </c>
      <c r="O42" s="51"/>
      <c r="P42" s="52"/>
      <c r="Q42" s="53">
        <f t="shared" si="15"/>
        <v>0</v>
      </c>
      <c r="R42" s="51"/>
      <c r="S42" s="52"/>
      <c r="T42" s="187"/>
      <c r="U42" s="51"/>
      <c r="V42" s="51"/>
      <c r="W42" s="52"/>
      <c r="X42" s="53">
        <f t="shared" si="16"/>
        <v>0</v>
      </c>
      <c r="Y42" s="176"/>
      <c r="Z42" s="51"/>
      <c r="AA42" s="51"/>
      <c r="AB42" s="51"/>
      <c r="AC42" s="52"/>
      <c r="AD42" s="53">
        <f t="shared" si="17"/>
        <v>0</v>
      </c>
      <c r="AE42" s="187"/>
      <c r="AF42" s="289">
        <f t="shared" si="18"/>
        <v>0</v>
      </c>
      <c r="AG42" s="386">
        <f t="shared" si="19"/>
        <v>0</v>
      </c>
      <c r="AH42" s="386">
        <f t="shared" si="19"/>
        <v>0</v>
      </c>
      <c r="AI42" s="386">
        <f t="shared" si="20"/>
        <v>0</v>
      </c>
      <c r="AJ42" s="386">
        <f t="shared" si="21"/>
        <v>0</v>
      </c>
      <c r="AK42" s="386">
        <f t="shared" si="22"/>
        <v>0</v>
      </c>
      <c r="AL42" s="53">
        <f t="shared" si="23"/>
        <v>0</v>
      </c>
      <c r="AM42" s="42" t="str">
        <f t="shared" si="9"/>
        <v/>
      </c>
      <c r="AN42" s="392" t="str">
        <f t="shared" si="10"/>
        <v/>
      </c>
    </row>
    <row r="43" spans="1:40" x14ac:dyDescent="0.3">
      <c r="A43" s="8">
        <f t="shared" si="11"/>
        <v>32</v>
      </c>
      <c r="B43" s="5" t="s">
        <v>42</v>
      </c>
      <c r="C43" s="158"/>
      <c r="D43" s="158"/>
      <c r="E43" s="158"/>
      <c r="F43" s="158"/>
      <c r="G43" s="158"/>
      <c r="H43" s="159">
        <f t="shared" si="12"/>
        <v>0</v>
      </c>
      <c r="I43" s="158"/>
      <c r="J43" s="51"/>
      <c r="K43" s="52"/>
      <c r="L43" s="53">
        <f t="shared" si="13"/>
        <v>0</v>
      </c>
      <c r="M43" s="51"/>
      <c r="N43" s="75">
        <f t="shared" si="14"/>
        <v>0</v>
      </c>
      <c r="O43" s="51"/>
      <c r="P43" s="52"/>
      <c r="Q43" s="53">
        <f t="shared" si="15"/>
        <v>0</v>
      </c>
      <c r="R43" s="51"/>
      <c r="S43" s="52"/>
      <c r="T43" s="187"/>
      <c r="U43" s="51"/>
      <c r="V43" s="51"/>
      <c r="W43" s="52"/>
      <c r="X43" s="53">
        <f t="shared" si="16"/>
        <v>0</v>
      </c>
      <c r="Y43" s="176"/>
      <c r="Z43" s="51"/>
      <c r="AA43" s="51"/>
      <c r="AB43" s="51"/>
      <c r="AC43" s="52"/>
      <c r="AD43" s="53">
        <f t="shared" si="17"/>
        <v>0</v>
      </c>
      <c r="AE43" s="187"/>
      <c r="AF43" s="289">
        <f t="shared" si="18"/>
        <v>0</v>
      </c>
      <c r="AG43" s="386">
        <f t="shared" si="19"/>
        <v>0</v>
      </c>
      <c r="AH43" s="386">
        <f t="shared" si="19"/>
        <v>0</v>
      </c>
      <c r="AI43" s="386">
        <f t="shared" si="20"/>
        <v>0</v>
      </c>
      <c r="AJ43" s="386">
        <f t="shared" si="21"/>
        <v>0</v>
      </c>
      <c r="AK43" s="386">
        <f t="shared" si="22"/>
        <v>0</v>
      </c>
      <c r="AL43" s="53">
        <f t="shared" si="23"/>
        <v>0</v>
      </c>
      <c r="AM43" s="42" t="str">
        <f t="shared" si="9"/>
        <v/>
      </c>
      <c r="AN43" s="392" t="str">
        <f t="shared" si="10"/>
        <v/>
      </c>
    </row>
    <row r="44" spans="1:40" s="2" customFormat="1" x14ac:dyDescent="0.3">
      <c r="A44" s="8">
        <f t="shared" si="11"/>
        <v>33</v>
      </c>
      <c r="B44" s="4" t="s">
        <v>44</v>
      </c>
      <c r="C44" s="157">
        <f>SUM(C45:C46)</f>
        <v>0</v>
      </c>
      <c r="D44" s="157">
        <f t="shared" ref="D44:K44" si="87">SUM(D45:D46)</f>
        <v>0</v>
      </c>
      <c r="E44" s="157">
        <f t="shared" si="87"/>
        <v>0</v>
      </c>
      <c r="F44" s="157">
        <f t="shared" si="87"/>
        <v>0</v>
      </c>
      <c r="G44" s="157">
        <f t="shared" si="87"/>
        <v>0</v>
      </c>
      <c r="H44" s="157">
        <f t="shared" ref="H44" si="88">+C44+D44+E44-F44-G44</f>
        <v>0</v>
      </c>
      <c r="I44" s="157">
        <f t="shared" si="87"/>
        <v>0</v>
      </c>
      <c r="J44" s="48">
        <f t="shared" si="87"/>
        <v>0</v>
      </c>
      <c r="K44" s="49">
        <f t="shared" si="87"/>
        <v>0</v>
      </c>
      <c r="L44" s="50">
        <f t="shared" ref="L44" si="89">SUM(J44:K44)</f>
        <v>0</v>
      </c>
      <c r="M44" s="48">
        <f t="shared" ref="M44:P44" si="90">SUM(M45:M46)</f>
        <v>0</v>
      </c>
      <c r="N44" s="83">
        <f t="shared" si="14"/>
        <v>0</v>
      </c>
      <c r="O44" s="48">
        <f t="shared" si="90"/>
        <v>0</v>
      </c>
      <c r="P44" s="49">
        <f t="shared" si="90"/>
        <v>0</v>
      </c>
      <c r="Q44" s="50">
        <f t="shared" si="15"/>
        <v>0</v>
      </c>
      <c r="R44" s="48">
        <f t="shared" ref="R44:S44" si="91">SUM(R45:R46)</f>
        <v>0</v>
      </c>
      <c r="S44" s="49">
        <f t="shared" si="91"/>
        <v>0</v>
      </c>
      <c r="T44" s="186">
        <f t="shared" ref="T44:W44" si="92">SUM(T45:T46)</f>
        <v>0</v>
      </c>
      <c r="U44" s="48">
        <f t="shared" si="92"/>
        <v>0</v>
      </c>
      <c r="V44" s="48">
        <f t="shared" si="92"/>
        <v>0</v>
      </c>
      <c r="W44" s="49">
        <f t="shared" si="92"/>
        <v>0</v>
      </c>
      <c r="X44" s="50">
        <f t="shared" si="16"/>
        <v>0</v>
      </c>
      <c r="Y44" s="175">
        <f t="shared" ref="Y44:AC44" si="93">SUM(Y45:Y46)</f>
        <v>0</v>
      </c>
      <c r="Z44" s="48">
        <f t="shared" si="93"/>
        <v>0</v>
      </c>
      <c r="AA44" s="48">
        <f t="shared" si="93"/>
        <v>0</v>
      </c>
      <c r="AB44" s="48">
        <f t="shared" ref="AB44" si="94">SUM(AB45:AB46)</f>
        <v>0</v>
      </c>
      <c r="AC44" s="49">
        <f t="shared" si="93"/>
        <v>0</v>
      </c>
      <c r="AD44" s="50">
        <f t="shared" si="17"/>
        <v>0</v>
      </c>
      <c r="AE44" s="186">
        <f t="shared" ref="AE44" si="95">SUM(AE45:AE46)</f>
        <v>0</v>
      </c>
      <c r="AF44" s="175">
        <f t="shared" si="18"/>
        <v>0</v>
      </c>
      <c r="AG44" s="385">
        <f t="shared" si="19"/>
        <v>0</v>
      </c>
      <c r="AH44" s="385">
        <f t="shared" si="19"/>
        <v>0</v>
      </c>
      <c r="AI44" s="385">
        <f t="shared" si="20"/>
        <v>0</v>
      </c>
      <c r="AJ44" s="385">
        <f t="shared" si="21"/>
        <v>0</v>
      </c>
      <c r="AK44" s="385">
        <f t="shared" si="22"/>
        <v>0</v>
      </c>
      <c r="AL44" s="50">
        <f t="shared" si="23"/>
        <v>0</v>
      </c>
      <c r="AM44" s="42" t="str">
        <f t="shared" si="9"/>
        <v/>
      </c>
      <c r="AN44" s="392" t="str">
        <f t="shared" si="10"/>
        <v/>
      </c>
    </row>
    <row r="45" spans="1:40" s="2" customFormat="1" x14ac:dyDescent="0.3">
      <c r="A45" s="8">
        <f>+A44+1</f>
        <v>34</v>
      </c>
      <c r="B45" s="5" t="s">
        <v>144</v>
      </c>
      <c r="C45" s="160"/>
      <c r="D45" s="160"/>
      <c r="E45" s="160"/>
      <c r="F45" s="160"/>
      <c r="G45" s="160"/>
      <c r="H45" s="159">
        <f t="shared" si="12"/>
        <v>0</v>
      </c>
      <c r="I45" s="160"/>
      <c r="J45" s="54"/>
      <c r="K45" s="55"/>
      <c r="L45" s="53">
        <f t="shared" si="13"/>
        <v>0</v>
      </c>
      <c r="M45" s="54"/>
      <c r="N45" s="79">
        <f t="shared" si="14"/>
        <v>0</v>
      </c>
      <c r="O45" s="54"/>
      <c r="P45" s="55"/>
      <c r="Q45" s="53">
        <f t="shared" si="15"/>
        <v>0</v>
      </c>
      <c r="R45" s="54"/>
      <c r="S45" s="55"/>
      <c r="T45" s="188"/>
      <c r="U45" s="54"/>
      <c r="V45" s="54"/>
      <c r="W45" s="55"/>
      <c r="X45" s="53">
        <f t="shared" si="16"/>
        <v>0</v>
      </c>
      <c r="Y45" s="177"/>
      <c r="Z45" s="54"/>
      <c r="AA45" s="54"/>
      <c r="AB45" s="54"/>
      <c r="AC45" s="55"/>
      <c r="AD45" s="53">
        <f t="shared" si="17"/>
        <v>0</v>
      </c>
      <c r="AE45" s="188"/>
      <c r="AF45" s="291">
        <f t="shared" si="18"/>
        <v>0</v>
      </c>
      <c r="AG45" s="387">
        <f t="shared" si="19"/>
        <v>0</v>
      </c>
      <c r="AH45" s="387">
        <f t="shared" si="19"/>
        <v>0</v>
      </c>
      <c r="AI45" s="387">
        <f t="shared" si="20"/>
        <v>0</v>
      </c>
      <c r="AJ45" s="387">
        <f t="shared" si="21"/>
        <v>0</v>
      </c>
      <c r="AK45" s="387">
        <f t="shared" si="22"/>
        <v>0</v>
      </c>
      <c r="AL45" s="53">
        <f t="shared" si="23"/>
        <v>0</v>
      </c>
      <c r="AM45" s="42" t="str">
        <f t="shared" ref="AM45:AM70" si="96">IF(I45&lt;H45,"Póliza &lt; Asegurados",IF(I45&gt;0,IF(H45=0,"Asegurados sin pólizas",""),""))</f>
        <v/>
      </c>
      <c r="AN45" s="392" t="str">
        <f t="shared" ref="AN45:AN70" si="97">IF(J45&gt;0,IF(H45&lt;1,"Primas sin pólizas",""),IF(H45&gt;0,IF(J45&lt;1,"Pólizas sin primas",""),""))</f>
        <v/>
      </c>
    </row>
    <row r="46" spans="1:40" s="2" customFormat="1" x14ac:dyDescent="0.3">
      <c r="A46" s="8">
        <f t="shared" ref="A46:A71" si="98">+A45+1</f>
        <v>35</v>
      </c>
      <c r="B46" s="5" t="s">
        <v>31</v>
      </c>
      <c r="C46" s="160"/>
      <c r="D46" s="160"/>
      <c r="E46" s="160"/>
      <c r="F46" s="160"/>
      <c r="G46" s="160"/>
      <c r="H46" s="159">
        <f t="shared" si="12"/>
        <v>0</v>
      </c>
      <c r="I46" s="160"/>
      <c r="J46" s="54"/>
      <c r="K46" s="55"/>
      <c r="L46" s="53">
        <f t="shared" si="13"/>
        <v>0</v>
      </c>
      <c r="M46" s="54"/>
      <c r="N46" s="79">
        <f t="shared" si="14"/>
        <v>0</v>
      </c>
      <c r="O46" s="54"/>
      <c r="P46" s="55"/>
      <c r="Q46" s="53">
        <f t="shared" si="15"/>
        <v>0</v>
      </c>
      <c r="R46" s="54"/>
      <c r="S46" s="55"/>
      <c r="T46" s="188"/>
      <c r="U46" s="54"/>
      <c r="V46" s="54"/>
      <c r="W46" s="55"/>
      <c r="X46" s="53">
        <f t="shared" si="16"/>
        <v>0</v>
      </c>
      <c r="Y46" s="177"/>
      <c r="Z46" s="54"/>
      <c r="AA46" s="54"/>
      <c r="AB46" s="54"/>
      <c r="AC46" s="55"/>
      <c r="AD46" s="53">
        <f t="shared" si="17"/>
        <v>0</v>
      </c>
      <c r="AE46" s="188"/>
      <c r="AF46" s="291">
        <f t="shared" si="18"/>
        <v>0</v>
      </c>
      <c r="AG46" s="387">
        <f t="shared" si="19"/>
        <v>0</v>
      </c>
      <c r="AH46" s="387">
        <f t="shared" si="19"/>
        <v>0</v>
      </c>
      <c r="AI46" s="387">
        <f t="shared" si="20"/>
        <v>0</v>
      </c>
      <c r="AJ46" s="387">
        <f t="shared" si="21"/>
        <v>0</v>
      </c>
      <c r="AK46" s="387">
        <f t="shared" si="22"/>
        <v>0</v>
      </c>
      <c r="AL46" s="53">
        <f t="shared" si="23"/>
        <v>0</v>
      </c>
      <c r="AM46" s="42" t="str">
        <f t="shared" si="96"/>
        <v/>
      </c>
      <c r="AN46" s="392" t="str">
        <f t="shared" si="97"/>
        <v/>
      </c>
    </row>
    <row r="47" spans="1:40" s="2" customFormat="1" x14ac:dyDescent="0.3">
      <c r="A47" s="8">
        <f t="shared" si="98"/>
        <v>36</v>
      </c>
      <c r="B47" s="4" t="s">
        <v>45</v>
      </c>
      <c r="C47" s="157">
        <f>SUM(C48:C53)</f>
        <v>0</v>
      </c>
      <c r="D47" s="157">
        <f>SUM(D48:D53)</f>
        <v>0</v>
      </c>
      <c r="E47" s="157">
        <f>SUM(E48:E53)</f>
        <v>0</v>
      </c>
      <c r="F47" s="157">
        <f>SUM(F48:F53)</f>
        <v>0</v>
      </c>
      <c r="G47" s="157">
        <f>SUM(G48:G53)</f>
        <v>0</v>
      </c>
      <c r="H47" s="157">
        <f>+C47+D47+E47-F47-G47</f>
        <v>0</v>
      </c>
      <c r="I47" s="157">
        <f>SUM(I48:I53)</f>
        <v>0</v>
      </c>
      <c r="J47" s="48">
        <f>SUM(J48:J53)</f>
        <v>0</v>
      </c>
      <c r="K47" s="49">
        <f>SUM(K48:K53)</f>
        <v>0</v>
      </c>
      <c r="L47" s="50">
        <f>SUM(J47:K47)</f>
        <v>0</v>
      </c>
      <c r="M47" s="48">
        <f t="shared" ref="M47" si="99">SUM(M48:M53)</f>
        <v>0</v>
      </c>
      <c r="N47" s="83">
        <f t="shared" si="14"/>
        <v>0</v>
      </c>
      <c r="O47" s="48">
        <f>SUM(O48:O53)</f>
        <v>0</v>
      </c>
      <c r="P47" s="49">
        <f>SUM(P48:P53)</f>
        <v>0</v>
      </c>
      <c r="Q47" s="50">
        <f t="shared" si="15"/>
        <v>0</v>
      </c>
      <c r="R47" s="48">
        <f t="shared" ref="R47:S47" si="100">SUM(R48:R53)</f>
        <v>0</v>
      </c>
      <c r="S47" s="49">
        <f t="shared" si="100"/>
        <v>0</v>
      </c>
      <c r="T47" s="186">
        <f t="shared" ref="T47:W47" si="101">SUM(T48:T53)</f>
        <v>0</v>
      </c>
      <c r="U47" s="48">
        <f t="shared" si="101"/>
        <v>0</v>
      </c>
      <c r="V47" s="48">
        <f t="shared" si="101"/>
        <v>0</v>
      </c>
      <c r="W47" s="49">
        <f t="shared" si="101"/>
        <v>0</v>
      </c>
      <c r="X47" s="50">
        <f t="shared" si="16"/>
        <v>0</v>
      </c>
      <c r="Y47" s="175">
        <f>SUM(Y48:Y53)</f>
        <v>0</v>
      </c>
      <c r="Z47" s="48">
        <f>SUM(Z48:Z53)</f>
        <v>0</v>
      </c>
      <c r="AA47" s="48">
        <f>SUM(AA48:AA53)</f>
        <v>0</v>
      </c>
      <c r="AB47" s="48">
        <f>SUM(AB48:AB53)</f>
        <v>0</v>
      </c>
      <c r="AC47" s="49">
        <f>SUM(AC48:AC53)</f>
        <v>0</v>
      </c>
      <c r="AD47" s="50">
        <f t="shared" si="17"/>
        <v>0</v>
      </c>
      <c r="AE47" s="186">
        <f>SUM(AE48:AE53)</f>
        <v>0</v>
      </c>
      <c r="AF47" s="175">
        <f t="shared" si="18"/>
        <v>0</v>
      </c>
      <c r="AG47" s="385">
        <f t="shared" si="19"/>
        <v>0</v>
      </c>
      <c r="AH47" s="385">
        <f t="shared" si="19"/>
        <v>0</v>
      </c>
      <c r="AI47" s="385">
        <f t="shared" si="20"/>
        <v>0</v>
      </c>
      <c r="AJ47" s="385">
        <f t="shared" si="21"/>
        <v>0</v>
      </c>
      <c r="AK47" s="385">
        <f t="shared" si="22"/>
        <v>0</v>
      </c>
      <c r="AL47" s="50">
        <f t="shared" si="23"/>
        <v>0</v>
      </c>
      <c r="AM47" s="42" t="str">
        <f t="shared" si="96"/>
        <v/>
      </c>
      <c r="AN47" s="392" t="str">
        <f t="shared" si="97"/>
        <v/>
      </c>
    </row>
    <row r="48" spans="1:40" x14ac:dyDescent="0.3">
      <c r="A48" s="8">
        <f t="shared" si="98"/>
        <v>37</v>
      </c>
      <c r="B48" s="5" t="s">
        <v>46</v>
      </c>
      <c r="C48" s="158"/>
      <c r="D48" s="158"/>
      <c r="E48" s="158"/>
      <c r="F48" s="158"/>
      <c r="G48" s="158"/>
      <c r="H48" s="159">
        <f t="shared" si="12"/>
        <v>0</v>
      </c>
      <c r="I48" s="158"/>
      <c r="J48" s="51"/>
      <c r="K48" s="52"/>
      <c r="L48" s="53">
        <f t="shared" si="13"/>
        <v>0</v>
      </c>
      <c r="M48" s="51"/>
      <c r="N48" s="75">
        <f t="shared" si="14"/>
        <v>0</v>
      </c>
      <c r="O48" s="51"/>
      <c r="P48" s="52"/>
      <c r="Q48" s="53">
        <f t="shared" si="15"/>
        <v>0</v>
      </c>
      <c r="R48" s="51"/>
      <c r="S48" s="52"/>
      <c r="T48" s="187"/>
      <c r="U48" s="51"/>
      <c r="V48" s="51"/>
      <c r="W48" s="52"/>
      <c r="X48" s="53">
        <f t="shared" si="16"/>
        <v>0</v>
      </c>
      <c r="Y48" s="176"/>
      <c r="Z48" s="51"/>
      <c r="AA48" s="51"/>
      <c r="AB48" s="51"/>
      <c r="AC48" s="52"/>
      <c r="AD48" s="53">
        <f t="shared" si="17"/>
        <v>0</v>
      </c>
      <c r="AE48" s="187"/>
      <c r="AF48" s="289">
        <f t="shared" si="18"/>
        <v>0</v>
      </c>
      <c r="AG48" s="386">
        <f t="shared" si="19"/>
        <v>0</v>
      </c>
      <c r="AH48" s="386">
        <f t="shared" si="19"/>
        <v>0</v>
      </c>
      <c r="AI48" s="386">
        <f t="shared" si="20"/>
        <v>0</v>
      </c>
      <c r="AJ48" s="386">
        <f t="shared" si="21"/>
        <v>0</v>
      </c>
      <c r="AK48" s="386">
        <f t="shared" si="22"/>
        <v>0</v>
      </c>
      <c r="AL48" s="53">
        <f t="shared" si="23"/>
        <v>0</v>
      </c>
      <c r="AM48" s="42" t="str">
        <f t="shared" si="96"/>
        <v/>
      </c>
      <c r="AN48" s="392" t="str">
        <f t="shared" si="97"/>
        <v/>
      </c>
    </row>
    <row r="49" spans="1:43" x14ac:dyDescent="0.3">
      <c r="A49" s="8">
        <f t="shared" si="98"/>
        <v>38</v>
      </c>
      <c r="B49" s="5" t="s">
        <v>47</v>
      </c>
      <c r="C49" s="158"/>
      <c r="D49" s="158"/>
      <c r="E49" s="158"/>
      <c r="F49" s="158"/>
      <c r="G49" s="158"/>
      <c r="H49" s="159">
        <f t="shared" si="12"/>
        <v>0</v>
      </c>
      <c r="I49" s="158"/>
      <c r="J49" s="51"/>
      <c r="K49" s="52"/>
      <c r="L49" s="53">
        <f t="shared" si="13"/>
        <v>0</v>
      </c>
      <c r="M49" s="51"/>
      <c r="N49" s="75">
        <f t="shared" si="14"/>
        <v>0</v>
      </c>
      <c r="O49" s="51"/>
      <c r="P49" s="52"/>
      <c r="Q49" s="53">
        <f t="shared" si="15"/>
        <v>0</v>
      </c>
      <c r="R49" s="51"/>
      <c r="S49" s="52"/>
      <c r="T49" s="187"/>
      <c r="U49" s="51"/>
      <c r="V49" s="51"/>
      <c r="W49" s="52"/>
      <c r="X49" s="53">
        <f t="shared" si="16"/>
        <v>0</v>
      </c>
      <c r="Y49" s="176"/>
      <c r="Z49" s="51"/>
      <c r="AA49" s="51"/>
      <c r="AB49" s="51"/>
      <c r="AC49" s="52"/>
      <c r="AD49" s="53">
        <f t="shared" si="17"/>
        <v>0</v>
      </c>
      <c r="AE49" s="187"/>
      <c r="AF49" s="289">
        <f t="shared" si="18"/>
        <v>0</v>
      </c>
      <c r="AG49" s="386">
        <f t="shared" si="19"/>
        <v>0</v>
      </c>
      <c r="AH49" s="386">
        <f t="shared" si="19"/>
        <v>0</v>
      </c>
      <c r="AI49" s="386">
        <f t="shared" si="20"/>
        <v>0</v>
      </c>
      <c r="AJ49" s="386">
        <f t="shared" si="21"/>
        <v>0</v>
      </c>
      <c r="AK49" s="386">
        <f t="shared" si="22"/>
        <v>0</v>
      </c>
      <c r="AL49" s="53">
        <f t="shared" si="23"/>
        <v>0</v>
      </c>
      <c r="AM49" s="42" t="str">
        <f t="shared" si="96"/>
        <v/>
      </c>
      <c r="AN49" s="392" t="str">
        <f t="shared" si="97"/>
        <v/>
      </c>
    </row>
    <row r="50" spans="1:43" x14ac:dyDescent="0.3">
      <c r="A50" s="8">
        <f t="shared" si="98"/>
        <v>39</v>
      </c>
      <c r="B50" s="5" t="s">
        <v>48</v>
      </c>
      <c r="C50" s="158"/>
      <c r="D50" s="158"/>
      <c r="E50" s="158"/>
      <c r="F50" s="158"/>
      <c r="G50" s="158"/>
      <c r="H50" s="159">
        <f t="shared" si="12"/>
        <v>0</v>
      </c>
      <c r="I50" s="158"/>
      <c r="J50" s="51"/>
      <c r="K50" s="52"/>
      <c r="L50" s="53">
        <f t="shared" si="13"/>
        <v>0</v>
      </c>
      <c r="M50" s="51"/>
      <c r="N50" s="75">
        <f t="shared" si="14"/>
        <v>0</v>
      </c>
      <c r="O50" s="51"/>
      <c r="P50" s="52"/>
      <c r="Q50" s="53">
        <f t="shared" si="15"/>
        <v>0</v>
      </c>
      <c r="R50" s="51"/>
      <c r="S50" s="52"/>
      <c r="T50" s="187"/>
      <c r="U50" s="51"/>
      <c r="V50" s="51"/>
      <c r="W50" s="52"/>
      <c r="X50" s="53">
        <f t="shared" si="16"/>
        <v>0</v>
      </c>
      <c r="Y50" s="176"/>
      <c r="Z50" s="51"/>
      <c r="AA50" s="51"/>
      <c r="AB50" s="51"/>
      <c r="AC50" s="52"/>
      <c r="AD50" s="53">
        <f t="shared" si="17"/>
        <v>0</v>
      </c>
      <c r="AE50" s="187"/>
      <c r="AF50" s="289">
        <f t="shared" si="18"/>
        <v>0</v>
      </c>
      <c r="AG50" s="386">
        <f t="shared" si="19"/>
        <v>0</v>
      </c>
      <c r="AH50" s="386">
        <f t="shared" si="19"/>
        <v>0</v>
      </c>
      <c r="AI50" s="386">
        <f t="shared" si="20"/>
        <v>0</v>
      </c>
      <c r="AJ50" s="386">
        <f t="shared" si="21"/>
        <v>0</v>
      </c>
      <c r="AK50" s="386">
        <f t="shared" si="22"/>
        <v>0</v>
      </c>
      <c r="AL50" s="53">
        <f t="shared" si="23"/>
        <v>0</v>
      </c>
      <c r="AM50" s="42" t="str">
        <f t="shared" si="96"/>
        <v/>
      </c>
      <c r="AN50" s="392" t="str">
        <f t="shared" si="97"/>
        <v/>
      </c>
    </row>
    <row r="51" spans="1:43" x14ac:dyDescent="0.3">
      <c r="A51" s="8">
        <f t="shared" si="98"/>
        <v>40</v>
      </c>
      <c r="B51" s="5" t="s">
        <v>49</v>
      </c>
      <c r="C51" s="160"/>
      <c r="D51" s="160"/>
      <c r="E51" s="160"/>
      <c r="F51" s="160"/>
      <c r="G51" s="160"/>
      <c r="H51" s="161">
        <f t="shared" si="12"/>
        <v>0</v>
      </c>
      <c r="I51" s="160"/>
      <c r="J51" s="51"/>
      <c r="K51" s="52"/>
      <c r="L51" s="53">
        <f t="shared" si="13"/>
        <v>0</v>
      </c>
      <c r="M51" s="51"/>
      <c r="N51" s="75">
        <f t="shared" si="14"/>
        <v>0</v>
      </c>
      <c r="O51" s="51"/>
      <c r="P51" s="52"/>
      <c r="Q51" s="53">
        <f t="shared" si="15"/>
        <v>0</v>
      </c>
      <c r="R51" s="51"/>
      <c r="S51" s="52"/>
      <c r="T51" s="187"/>
      <c r="U51" s="51"/>
      <c r="V51" s="51"/>
      <c r="W51" s="52"/>
      <c r="X51" s="53">
        <f t="shared" si="16"/>
        <v>0</v>
      </c>
      <c r="Y51" s="177"/>
      <c r="Z51" s="51"/>
      <c r="AA51" s="51"/>
      <c r="AB51" s="51"/>
      <c r="AC51" s="52"/>
      <c r="AD51" s="53">
        <f t="shared" si="17"/>
        <v>0</v>
      </c>
      <c r="AE51" s="187"/>
      <c r="AF51" s="291">
        <f t="shared" si="18"/>
        <v>0</v>
      </c>
      <c r="AG51" s="387">
        <f t="shared" si="19"/>
        <v>0</v>
      </c>
      <c r="AH51" s="387">
        <f t="shared" si="19"/>
        <v>0</v>
      </c>
      <c r="AI51" s="387">
        <f t="shared" si="20"/>
        <v>0</v>
      </c>
      <c r="AJ51" s="387">
        <f t="shared" si="21"/>
        <v>0</v>
      </c>
      <c r="AK51" s="387">
        <f t="shared" si="22"/>
        <v>0</v>
      </c>
      <c r="AL51" s="53">
        <f t="shared" si="23"/>
        <v>0</v>
      </c>
      <c r="AM51" s="42" t="str">
        <f t="shared" si="96"/>
        <v/>
      </c>
      <c r="AN51" s="392" t="str">
        <f t="shared" si="97"/>
        <v/>
      </c>
    </row>
    <row r="52" spans="1:43" x14ac:dyDescent="0.3">
      <c r="A52" s="8">
        <f t="shared" si="98"/>
        <v>41</v>
      </c>
      <c r="B52" s="5" t="s">
        <v>50</v>
      </c>
      <c r="C52" s="158"/>
      <c r="D52" s="158"/>
      <c r="E52" s="158"/>
      <c r="F52" s="158"/>
      <c r="G52" s="158"/>
      <c r="H52" s="159">
        <f t="shared" si="12"/>
        <v>0</v>
      </c>
      <c r="I52" s="158"/>
      <c r="J52" s="51"/>
      <c r="K52" s="52"/>
      <c r="L52" s="53">
        <f t="shared" si="13"/>
        <v>0</v>
      </c>
      <c r="M52" s="51"/>
      <c r="N52" s="75">
        <f t="shared" si="14"/>
        <v>0</v>
      </c>
      <c r="O52" s="51"/>
      <c r="P52" s="52"/>
      <c r="Q52" s="53">
        <f t="shared" si="15"/>
        <v>0</v>
      </c>
      <c r="R52" s="51"/>
      <c r="S52" s="52"/>
      <c r="T52" s="187"/>
      <c r="U52" s="51"/>
      <c r="V52" s="51"/>
      <c r="W52" s="52"/>
      <c r="X52" s="53">
        <f t="shared" si="16"/>
        <v>0</v>
      </c>
      <c r="Y52" s="176"/>
      <c r="Z52" s="51"/>
      <c r="AA52" s="51"/>
      <c r="AB52" s="51"/>
      <c r="AC52" s="52"/>
      <c r="AD52" s="53">
        <f t="shared" si="17"/>
        <v>0</v>
      </c>
      <c r="AE52" s="187"/>
      <c r="AF52" s="289">
        <f t="shared" si="18"/>
        <v>0</v>
      </c>
      <c r="AG52" s="386">
        <f t="shared" si="19"/>
        <v>0</v>
      </c>
      <c r="AH52" s="386">
        <f t="shared" si="19"/>
        <v>0</v>
      </c>
      <c r="AI52" s="386">
        <f t="shared" si="20"/>
        <v>0</v>
      </c>
      <c r="AJ52" s="386">
        <f t="shared" si="21"/>
        <v>0</v>
      </c>
      <c r="AK52" s="386">
        <f t="shared" si="22"/>
        <v>0</v>
      </c>
      <c r="AL52" s="53">
        <f t="shared" si="23"/>
        <v>0</v>
      </c>
      <c r="AM52" s="42" t="str">
        <f t="shared" si="96"/>
        <v/>
      </c>
      <c r="AN52" s="392" t="str">
        <f t="shared" si="97"/>
        <v/>
      </c>
    </row>
    <row r="53" spans="1:43" s="2" customFormat="1" x14ac:dyDescent="0.3">
      <c r="A53" s="8">
        <f t="shared" si="98"/>
        <v>42</v>
      </c>
      <c r="B53" s="5" t="s">
        <v>51</v>
      </c>
      <c r="C53" s="158"/>
      <c r="D53" s="158"/>
      <c r="E53" s="158"/>
      <c r="F53" s="158"/>
      <c r="G53" s="158"/>
      <c r="H53" s="159">
        <f t="shared" si="12"/>
        <v>0</v>
      </c>
      <c r="I53" s="158"/>
      <c r="J53" s="51"/>
      <c r="K53" s="52"/>
      <c r="L53" s="53">
        <f t="shared" si="13"/>
        <v>0</v>
      </c>
      <c r="M53" s="51"/>
      <c r="N53" s="75">
        <f t="shared" si="14"/>
        <v>0</v>
      </c>
      <c r="O53" s="51"/>
      <c r="P53" s="52"/>
      <c r="Q53" s="53">
        <f t="shared" si="15"/>
        <v>0</v>
      </c>
      <c r="R53" s="51"/>
      <c r="S53" s="52"/>
      <c r="T53" s="187"/>
      <c r="U53" s="51"/>
      <c r="V53" s="51"/>
      <c r="W53" s="52"/>
      <c r="X53" s="53">
        <f t="shared" si="16"/>
        <v>0</v>
      </c>
      <c r="Y53" s="176"/>
      <c r="Z53" s="51"/>
      <c r="AA53" s="51"/>
      <c r="AB53" s="51"/>
      <c r="AC53" s="52"/>
      <c r="AD53" s="53">
        <f t="shared" si="17"/>
        <v>0</v>
      </c>
      <c r="AE53" s="187"/>
      <c r="AF53" s="289">
        <f t="shared" si="18"/>
        <v>0</v>
      </c>
      <c r="AG53" s="386">
        <f t="shared" si="19"/>
        <v>0</v>
      </c>
      <c r="AH53" s="386">
        <f t="shared" si="19"/>
        <v>0</v>
      </c>
      <c r="AI53" s="386">
        <f t="shared" si="20"/>
        <v>0</v>
      </c>
      <c r="AJ53" s="386">
        <f t="shared" si="21"/>
        <v>0</v>
      </c>
      <c r="AK53" s="386">
        <f t="shared" si="22"/>
        <v>0</v>
      </c>
      <c r="AL53" s="53">
        <f t="shared" si="23"/>
        <v>0</v>
      </c>
      <c r="AM53" s="42" t="str">
        <f t="shared" si="96"/>
        <v/>
      </c>
      <c r="AN53" s="392" t="str">
        <f t="shared" si="97"/>
        <v/>
      </c>
    </row>
    <row r="54" spans="1:43" s="2" customFormat="1" x14ac:dyDescent="0.3">
      <c r="A54" s="8">
        <f t="shared" si="98"/>
        <v>43</v>
      </c>
      <c r="B54" s="4" t="s">
        <v>52</v>
      </c>
      <c r="C54" s="157">
        <f>SUM(C55:C61)</f>
        <v>0</v>
      </c>
      <c r="D54" s="157">
        <f>SUM(D55:D61)</f>
        <v>0</v>
      </c>
      <c r="E54" s="157">
        <f>SUM(E55:E61)</f>
        <v>0</v>
      </c>
      <c r="F54" s="157">
        <f>SUM(F55:F61)</f>
        <v>0</v>
      </c>
      <c r="G54" s="157">
        <f>SUM(G55:G61)</f>
        <v>0</v>
      </c>
      <c r="H54" s="157">
        <f t="shared" si="12"/>
        <v>0</v>
      </c>
      <c r="I54" s="157">
        <f>SUM(I55:I61)</f>
        <v>0</v>
      </c>
      <c r="J54" s="48">
        <f>SUM(J55:J61)</f>
        <v>0</v>
      </c>
      <c r="K54" s="49">
        <f>SUM(K55:K61)</f>
        <v>0</v>
      </c>
      <c r="L54" s="50">
        <f t="shared" si="13"/>
        <v>0</v>
      </c>
      <c r="M54" s="48">
        <f t="shared" ref="M54" si="102">SUM(M55:M61)</f>
        <v>0</v>
      </c>
      <c r="N54" s="83">
        <f t="shared" si="14"/>
        <v>0</v>
      </c>
      <c r="O54" s="48">
        <f>SUM(O55:O61)</f>
        <v>0</v>
      </c>
      <c r="P54" s="49">
        <f>SUM(P55:P61)</f>
        <v>0</v>
      </c>
      <c r="Q54" s="50">
        <f t="shared" si="15"/>
        <v>0</v>
      </c>
      <c r="R54" s="48">
        <f t="shared" ref="R54:S54" si="103">SUM(R55:R61)</f>
        <v>0</v>
      </c>
      <c r="S54" s="49">
        <f t="shared" si="103"/>
        <v>0</v>
      </c>
      <c r="T54" s="186">
        <f t="shared" ref="T54:W54" si="104">SUM(T55:T61)</f>
        <v>0</v>
      </c>
      <c r="U54" s="48">
        <f t="shared" si="104"/>
        <v>0</v>
      </c>
      <c r="V54" s="48">
        <f t="shared" si="104"/>
        <v>0</v>
      </c>
      <c r="W54" s="49">
        <f t="shared" si="104"/>
        <v>0</v>
      </c>
      <c r="X54" s="50">
        <f t="shared" si="16"/>
        <v>0</v>
      </c>
      <c r="Y54" s="175">
        <f>SUM(Y55:Y61)</f>
        <v>0</v>
      </c>
      <c r="Z54" s="48">
        <f>SUM(Z55:Z61)</f>
        <v>0</v>
      </c>
      <c r="AA54" s="48">
        <f>SUM(AA55:AA61)</f>
        <v>0</v>
      </c>
      <c r="AB54" s="48">
        <f>SUM(AB55:AB61)</f>
        <v>0</v>
      </c>
      <c r="AC54" s="49">
        <f>SUM(AC55:AC61)</f>
        <v>0</v>
      </c>
      <c r="AD54" s="50">
        <f t="shared" si="17"/>
        <v>0</v>
      </c>
      <c r="AE54" s="186">
        <f>SUM(AE55:AE61)</f>
        <v>0</v>
      </c>
      <c r="AF54" s="175">
        <f t="shared" si="18"/>
        <v>0</v>
      </c>
      <c r="AG54" s="385">
        <f t="shared" si="19"/>
        <v>0</v>
      </c>
      <c r="AH54" s="385">
        <f t="shared" si="19"/>
        <v>0</v>
      </c>
      <c r="AI54" s="385">
        <f t="shared" si="20"/>
        <v>0</v>
      </c>
      <c r="AJ54" s="385">
        <f t="shared" si="21"/>
        <v>0</v>
      </c>
      <c r="AK54" s="385">
        <f t="shared" si="22"/>
        <v>0</v>
      </c>
      <c r="AL54" s="50">
        <f t="shared" si="23"/>
        <v>0</v>
      </c>
      <c r="AM54" s="42" t="str">
        <f t="shared" si="96"/>
        <v/>
      </c>
      <c r="AN54" s="392" t="str">
        <f t="shared" si="97"/>
        <v/>
      </c>
      <c r="AO54" s="286">
        <f t="shared" ref="AO54:AO61" si="105">+L54</f>
        <v>0</v>
      </c>
      <c r="AP54" s="287">
        <f>IFERROR(+AO54/$AO$54,0)</f>
        <v>0</v>
      </c>
    </row>
    <row r="55" spans="1:43" s="2" customFormat="1" x14ac:dyDescent="0.3">
      <c r="A55" s="8">
        <f t="shared" si="98"/>
        <v>44</v>
      </c>
      <c r="B55" s="5" t="s">
        <v>53</v>
      </c>
      <c r="C55" s="158"/>
      <c r="D55" s="158"/>
      <c r="E55" s="158"/>
      <c r="F55" s="158"/>
      <c r="G55" s="158"/>
      <c r="H55" s="159">
        <f t="shared" si="12"/>
        <v>0</v>
      </c>
      <c r="I55" s="158"/>
      <c r="J55" s="51"/>
      <c r="K55" s="52"/>
      <c r="L55" s="53">
        <f t="shared" si="13"/>
        <v>0</v>
      </c>
      <c r="M55" s="51"/>
      <c r="N55" s="75">
        <f t="shared" si="14"/>
        <v>0</v>
      </c>
      <c r="O55" s="51"/>
      <c r="P55" s="52"/>
      <c r="Q55" s="53">
        <f t="shared" si="15"/>
        <v>0</v>
      </c>
      <c r="R55" s="51"/>
      <c r="S55" s="52"/>
      <c r="T55" s="187"/>
      <c r="U55" s="51"/>
      <c r="V55" s="51"/>
      <c r="W55" s="52"/>
      <c r="X55" s="53">
        <f t="shared" si="16"/>
        <v>0</v>
      </c>
      <c r="Y55" s="176"/>
      <c r="Z55" s="51"/>
      <c r="AA55" s="51"/>
      <c r="AB55" s="51"/>
      <c r="AC55" s="52"/>
      <c r="AD55" s="53">
        <f t="shared" si="17"/>
        <v>0</v>
      </c>
      <c r="AE55" s="187"/>
      <c r="AF55" s="289">
        <f t="shared" si="18"/>
        <v>0</v>
      </c>
      <c r="AG55" s="386">
        <f t="shared" si="19"/>
        <v>0</v>
      </c>
      <c r="AH55" s="386">
        <f t="shared" si="19"/>
        <v>0</v>
      </c>
      <c r="AI55" s="386">
        <f t="shared" si="20"/>
        <v>0</v>
      </c>
      <c r="AJ55" s="386">
        <f t="shared" si="21"/>
        <v>0</v>
      </c>
      <c r="AK55" s="386">
        <f t="shared" si="22"/>
        <v>0</v>
      </c>
      <c r="AL55" s="53">
        <f t="shared" si="23"/>
        <v>0</v>
      </c>
      <c r="AM55" s="42" t="str">
        <f t="shared" si="96"/>
        <v/>
      </c>
      <c r="AN55" s="392" t="str">
        <f t="shared" si="97"/>
        <v/>
      </c>
      <c r="AO55" s="284">
        <f t="shared" si="105"/>
        <v>0</v>
      </c>
      <c r="AP55" s="285">
        <f t="shared" ref="AP55:AP61" si="106">IFERROR(+AO55/$AO$54,0)</f>
        <v>0</v>
      </c>
    </row>
    <row r="56" spans="1:43" x14ac:dyDescent="0.3">
      <c r="A56" s="8">
        <f t="shared" si="98"/>
        <v>45</v>
      </c>
      <c r="B56" s="5" t="s">
        <v>54</v>
      </c>
      <c r="C56" s="158"/>
      <c r="D56" s="158"/>
      <c r="E56" s="158"/>
      <c r="F56" s="158"/>
      <c r="G56" s="158"/>
      <c r="H56" s="159">
        <f t="shared" si="12"/>
        <v>0</v>
      </c>
      <c r="I56" s="158"/>
      <c r="J56" s="51"/>
      <c r="K56" s="52"/>
      <c r="L56" s="53">
        <f t="shared" si="13"/>
        <v>0</v>
      </c>
      <c r="M56" s="51"/>
      <c r="N56" s="75">
        <f t="shared" si="14"/>
        <v>0</v>
      </c>
      <c r="O56" s="51"/>
      <c r="P56" s="52"/>
      <c r="Q56" s="53">
        <f t="shared" si="15"/>
        <v>0</v>
      </c>
      <c r="R56" s="51"/>
      <c r="S56" s="52"/>
      <c r="T56" s="187"/>
      <c r="U56" s="51"/>
      <c r="V56" s="51"/>
      <c r="W56" s="52"/>
      <c r="X56" s="53">
        <f t="shared" si="16"/>
        <v>0</v>
      </c>
      <c r="Y56" s="176"/>
      <c r="Z56" s="51"/>
      <c r="AA56" s="51"/>
      <c r="AB56" s="51"/>
      <c r="AC56" s="52"/>
      <c r="AD56" s="53">
        <f t="shared" si="17"/>
        <v>0</v>
      </c>
      <c r="AE56" s="187"/>
      <c r="AF56" s="289">
        <f t="shared" si="18"/>
        <v>0</v>
      </c>
      <c r="AG56" s="386">
        <f t="shared" si="19"/>
        <v>0</v>
      </c>
      <c r="AH56" s="386">
        <f t="shared" si="19"/>
        <v>0</v>
      </c>
      <c r="AI56" s="386">
        <f t="shared" si="20"/>
        <v>0</v>
      </c>
      <c r="AJ56" s="386">
        <f t="shared" si="21"/>
        <v>0</v>
      </c>
      <c r="AK56" s="386">
        <f t="shared" si="22"/>
        <v>0</v>
      </c>
      <c r="AL56" s="53">
        <f t="shared" si="23"/>
        <v>0</v>
      </c>
      <c r="AM56" s="42" t="str">
        <f t="shared" si="96"/>
        <v/>
      </c>
      <c r="AN56" s="392" t="str">
        <f t="shared" si="97"/>
        <v/>
      </c>
      <c r="AO56" s="284">
        <f t="shared" si="105"/>
        <v>0</v>
      </c>
      <c r="AP56" s="285">
        <f t="shared" si="106"/>
        <v>0</v>
      </c>
    </row>
    <row r="57" spans="1:43" x14ac:dyDescent="0.3">
      <c r="A57" s="8">
        <f t="shared" si="98"/>
        <v>46</v>
      </c>
      <c r="B57" s="6" t="s">
        <v>55</v>
      </c>
      <c r="C57" s="162"/>
      <c r="D57" s="162"/>
      <c r="E57" s="162"/>
      <c r="F57" s="162"/>
      <c r="G57" s="162"/>
      <c r="H57" s="159">
        <f t="shared" si="12"/>
        <v>0</v>
      </c>
      <c r="I57" s="162"/>
      <c r="J57" s="60"/>
      <c r="K57" s="61"/>
      <c r="L57" s="53">
        <f t="shared" si="13"/>
        <v>0</v>
      </c>
      <c r="M57" s="60"/>
      <c r="N57" s="77">
        <f t="shared" si="14"/>
        <v>0</v>
      </c>
      <c r="O57" s="60"/>
      <c r="P57" s="61"/>
      <c r="Q57" s="53">
        <f t="shared" si="15"/>
        <v>0</v>
      </c>
      <c r="R57" s="60"/>
      <c r="S57" s="61"/>
      <c r="T57" s="189"/>
      <c r="U57" s="60"/>
      <c r="V57" s="60"/>
      <c r="W57" s="61"/>
      <c r="X57" s="53">
        <f t="shared" si="16"/>
        <v>0</v>
      </c>
      <c r="Y57" s="178"/>
      <c r="Z57" s="60"/>
      <c r="AA57" s="60"/>
      <c r="AB57" s="60"/>
      <c r="AC57" s="61"/>
      <c r="AD57" s="53">
        <f t="shared" si="17"/>
        <v>0</v>
      </c>
      <c r="AE57" s="189"/>
      <c r="AF57" s="297">
        <f t="shared" si="18"/>
        <v>0</v>
      </c>
      <c r="AG57" s="388">
        <f t="shared" si="19"/>
        <v>0</v>
      </c>
      <c r="AH57" s="388">
        <f t="shared" si="19"/>
        <v>0</v>
      </c>
      <c r="AI57" s="388">
        <f t="shared" si="20"/>
        <v>0</v>
      </c>
      <c r="AJ57" s="388">
        <f t="shared" si="21"/>
        <v>0</v>
      </c>
      <c r="AK57" s="388">
        <f t="shared" si="22"/>
        <v>0</v>
      </c>
      <c r="AL57" s="53">
        <f t="shared" si="23"/>
        <v>0</v>
      </c>
      <c r="AM57" s="42" t="str">
        <f t="shared" si="96"/>
        <v/>
      </c>
      <c r="AN57" s="392" t="str">
        <f t="shared" si="97"/>
        <v/>
      </c>
      <c r="AO57" s="284">
        <f t="shared" si="105"/>
        <v>0</v>
      </c>
      <c r="AP57" s="285">
        <f t="shared" ref="AP57" si="107">IFERROR(+AO57/$AO$54,0)</f>
        <v>0</v>
      </c>
    </row>
    <row r="58" spans="1:43" x14ac:dyDescent="0.3">
      <c r="A58" s="8">
        <f t="shared" si="98"/>
        <v>47</v>
      </c>
      <c r="B58" s="5" t="s">
        <v>170</v>
      </c>
      <c r="C58" s="158"/>
      <c r="D58" s="158"/>
      <c r="E58" s="158"/>
      <c r="F58" s="158"/>
      <c r="G58" s="158"/>
      <c r="H58" s="159">
        <f t="shared" si="12"/>
        <v>0</v>
      </c>
      <c r="I58" s="158"/>
      <c r="J58" s="51"/>
      <c r="K58" s="52"/>
      <c r="L58" s="53">
        <f t="shared" si="13"/>
        <v>0</v>
      </c>
      <c r="M58" s="51"/>
      <c r="N58" s="75">
        <f t="shared" si="14"/>
        <v>0</v>
      </c>
      <c r="O58" s="51"/>
      <c r="P58" s="52"/>
      <c r="Q58" s="53">
        <f t="shared" si="15"/>
        <v>0</v>
      </c>
      <c r="R58" s="51"/>
      <c r="S58" s="52"/>
      <c r="T58" s="187"/>
      <c r="U58" s="51"/>
      <c r="V58" s="51"/>
      <c r="W58" s="52"/>
      <c r="X58" s="53">
        <f t="shared" si="16"/>
        <v>0</v>
      </c>
      <c r="Y58" s="176"/>
      <c r="Z58" s="51"/>
      <c r="AA58" s="51"/>
      <c r="AB58" s="51"/>
      <c r="AC58" s="52"/>
      <c r="AD58" s="53">
        <f t="shared" si="17"/>
        <v>0</v>
      </c>
      <c r="AE58" s="187"/>
      <c r="AF58" s="289">
        <f t="shared" si="18"/>
        <v>0</v>
      </c>
      <c r="AG58" s="386">
        <f t="shared" si="19"/>
        <v>0</v>
      </c>
      <c r="AH58" s="386">
        <f t="shared" si="19"/>
        <v>0</v>
      </c>
      <c r="AI58" s="386">
        <f t="shared" si="20"/>
        <v>0</v>
      </c>
      <c r="AJ58" s="386">
        <f t="shared" si="21"/>
        <v>0</v>
      </c>
      <c r="AK58" s="386">
        <f t="shared" si="22"/>
        <v>0</v>
      </c>
      <c r="AL58" s="53">
        <f t="shared" si="23"/>
        <v>0</v>
      </c>
      <c r="AM58" s="42" t="str">
        <f t="shared" si="96"/>
        <v/>
      </c>
      <c r="AN58" s="392" t="str">
        <f t="shared" si="97"/>
        <v/>
      </c>
      <c r="AO58" s="284">
        <f t="shared" si="105"/>
        <v>0</v>
      </c>
      <c r="AP58" s="285">
        <f t="shared" si="106"/>
        <v>0</v>
      </c>
    </row>
    <row r="59" spans="1:43" s="2" customFormat="1" x14ac:dyDescent="0.3">
      <c r="A59" s="8">
        <f t="shared" si="98"/>
        <v>48</v>
      </c>
      <c r="B59" s="5" t="s">
        <v>56</v>
      </c>
      <c r="C59" s="158"/>
      <c r="D59" s="158"/>
      <c r="E59" s="158"/>
      <c r="F59" s="158"/>
      <c r="G59" s="158"/>
      <c r="H59" s="159">
        <f t="shared" si="12"/>
        <v>0</v>
      </c>
      <c r="I59" s="158"/>
      <c r="J59" s="51"/>
      <c r="K59" s="52"/>
      <c r="L59" s="53">
        <f t="shared" si="13"/>
        <v>0</v>
      </c>
      <c r="M59" s="51"/>
      <c r="N59" s="75">
        <f t="shared" si="14"/>
        <v>0</v>
      </c>
      <c r="O59" s="51"/>
      <c r="P59" s="52"/>
      <c r="Q59" s="53">
        <f t="shared" si="15"/>
        <v>0</v>
      </c>
      <c r="R59" s="51"/>
      <c r="S59" s="52"/>
      <c r="T59" s="187"/>
      <c r="U59" s="51"/>
      <c r="V59" s="51"/>
      <c r="W59" s="52"/>
      <c r="X59" s="53">
        <f t="shared" si="16"/>
        <v>0</v>
      </c>
      <c r="Y59" s="176"/>
      <c r="Z59" s="51"/>
      <c r="AA59" s="51"/>
      <c r="AB59" s="51"/>
      <c r="AC59" s="52"/>
      <c r="AD59" s="53">
        <f t="shared" si="17"/>
        <v>0</v>
      </c>
      <c r="AE59" s="187"/>
      <c r="AF59" s="289">
        <f t="shared" si="18"/>
        <v>0</v>
      </c>
      <c r="AG59" s="386">
        <f t="shared" si="19"/>
        <v>0</v>
      </c>
      <c r="AH59" s="386">
        <f t="shared" si="19"/>
        <v>0</v>
      </c>
      <c r="AI59" s="386">
        <f t="shared" si="20"/>
        <v>0</v>
      </c>
      <c r="AJ59" s="386">
        <f t="shared" si="21"/>
        <v>0</v>
      </c>
      <c r="AK59" s="386">
        <f t="shared" si="22"/>
        <v>0</v>
      </c>
      <c r="AL59" s="53">
        <f t="shared" si="23"/>
        <v>0</v>
      </c>
      <c r="AM59" s="42" t="str">
        <f t="shared" si="96"/>
        <v/>
      </c>
      <c r="AN59" s="392" t="str">
        <f t="shared" si="97"/>
        <v/>
      </c>
      <c r="AO59" s="284">
        <f t="shared" si="105"/>
        <v>0</v>
      </c>
      <c r="AP59" s="285">
        <f t="shared" si="106"/>
        <v>0</v>
      </c>
    </row>
    <row r="60" spans="1:43" s="2" customFormat="1" x14ac:dyDescent="0.3">
      <c r="A60" s="8">
        <f t="shared" si="98"/>
        <v>49</v>
      </c>
      <c r="B60" s="5" t="s">
        <v>173</v>
      </c>
      <c r="C60" s="158"/>
      <c r="D60" s="158"/>
      <c r="E60" s="158"/>
      <c r="F60" s="158"/>
      <c r="G60" s="158"/>
      <c r="H60" s="159">
        <f t="shared" ref="H60" si="108">+C60+D60+E60-F60-G60</f>
        <v>0</v>
      </c>
      <c r="I60" s="158"/>
      <c r="J60" s="51"/>
      <c r="K60" s="52"/>
      <c r="L60" s="53">
        <f t="shared" ref="L60" si="109">SUM(J60:K60)</f>
        <v>0</v>
      </c>
      <c r="M60" s="51"/>
      <c r="N60" s="75">
        <f t="shared" si="14"/>
        <v>0</v>
      </c>
      <c r="O60" s="51"/>
      <c r="P60" s="52"/>
      <c r="Q60" s="53">
        <f t="shared" si="15"/>
        <v>0</v>
      </c>
      <c r="R60" s="51"/>
      <c r="S60" s="52"/>
      <c r="T60" s="187"/>
      <c r="U60" s="51"/>
      <c r="V60" s="51"/>
      <c r="W60" s="52"/>
      <c r="X60" s="53">
        <f t="shared" si="16"/>
        <v>0</v>
      </c>
      <c r="Y60" s="176"/>
      <c r="Z60" s="51"/>
      <c r="AA60" s="51"/>
      <c r="AB60" s="51"/>
      <c r="AC60" s="52"/>
      <c r="AD60" s="53">
        <f t="shared" si="17"/>
        <v>0</v>
      </c>
      <c r="AE60" s="187"/>
      <c r="AF60" s="289">
        <f t="shared" si="18"/>
        <v>0</v>
      </c>
      <c r="AG60" s="386">
        <f t="shared" si="19"/>
        <v>0</v>
      </c>
      <c r="AH60" s="386">
        <f t="shared" si="19"/>
        <v>0</v>
      </c>
      <c r="AI60" s="386">
        <f t="shared" si="20"/>
        <v>0</v>
      </c>
      <c r="AJ60" s="386">
        <f t="shared" si="21"/>
        <v>0</v>
      </c>
      <c r="AK60" s="386">
        <f t="shared" si="22"/>
        <v>0</v>
      </c>
      <c r="AL60" s="53">
        <f t="shared" si="23"/>
        <v>0</v>
      </c>
      <c r="AM60" s="42" t="str">
        <f t="shared" si="96"/>
        <v/>
      </c>
      <c r="AN60" s="392" t="str">
        <f t="shared" si="97"/>
        <v/>
      </c>
      <c r="AO60" s="284">
        <f t="shared" si="105"/>
        <v>0</v>
      </c>
      <c r="AP60" s="285">
        <f t="shared" ref="AP60" si="110">IFERROR(+AO60/$AO$54,0)</f>
        <v>0</v>
      </c>
    </row>
    <row r="61" spans="1:43" ht="18" x14ac:dyDescent="0.35">
      <c r="A61" s="8">
        <f t="shared" si="98"/>
        <v>50</v>
      </c>
      <c r="B61" s="5" t="s">
        <v>162</v>
      </c>
      <c r="C61" s="158"/>
      <c r="D61" s="158"/>
      <c r="E61" s="158"/>
      <c r="F61" s="158"/>
      <c r="G61" s="158"/>
      <c r="H61" s="159">
        <f t="shared" si="12"/>
        <v>0</v>
      </c>
      <c r="I61" s="158"/>
      <c r="J61" s="51"/>
      <c r="K61" s="52"/>
      <c r="L61" s="53">
        <f t="shared" si="13"/>
        <v>0</v>
      </c>
      <c r="M61" s="51"/>
      <c r="N61" s="75">
        <f t="shared" si="14"/>
        <v>0</v>
      </c>
      <c r="O61" s="51"/>
      <c r="P61" s="52"/>
      <c r="Q61" s="53">
        <f t="shared" si="15"/>
        <v>0</v>
      </c>
      <c r="R61" s="51"/>
      <c r="S61" s="52"/>
      <c r="T61" s="187"/>
      <c r="U61" s="51"/>
      <c r="V61" s="51"/>
      <c r="W61" s="52"/>
      <c r="X61" s="53">
        <f t="shared" si="16"/>
        <v>0</v>
      </c>
      <c r="Y61" s="176"/>
      <c r="Z61" s="51"/>
      <c r="AA61" s="51"/>
      <c r="AB61" s="51"/>
      <c r="AC61" s="52"/>
      <c r="AD61" s="53">
        <f t="shared" si="17"/>
        <v>0</v>
      </c>
      <c r="AE61" s="187"/>
      <c r="AF61" s="289">
        <f t="shared" si="18"/>
        <v>0</v>
      </c>
      <c r="AG61" s="386">
        <f t="shared" si="19"/>
        <v>0</v>
      </c>
      <c r="AH61" s="386">
        <f t="shared" si="19"/>
        <v>0</v>
      </c>
      <c r="AI61" s="386">
        <f t="shared" si="20"/>
        <v>0</v>
      </c>
      <c r="AJ61" s="386">
        <f t="shared" si="21"/>
        <v>0</v>
      </c>
      <c r="AK61" s="386">
        <f t="shared" si="22"/>
        <v>0</v>
      </c>
      <c r="AL61" s="53">
        <f t="shared" si="23"/>
        <v>0</v>
      </c>
      <c r="AM61" s="42" t="str">
        <f t="shared" si="96"/>
        <v/>
      </c>
      <c r="AN61" s="392" t="str">
        <f t="shared" si="97"/>
        <v/>
      </c>
      <c r="AO61" s="284">
        <f t="shared" si="105"/>
        <v>0</v>
      </c>
      <c r="AP61" s="283">
        <f t="shared" si="106"/>
        <v>0</v>
      </c>
      <c r="AQ61" s="269" t="str">
        <f>IF(AP61&gt;0.05,"Excede el 5%","")</f>
        <v/>
      </c>
    </row>
    <row r="62" spans="1:43" s="2" customFormat="1" x14ac:dyDescent="0.3">
      <c r="A62" s="8">
        <f t="shared" si="98"/>
        <v>51</v>
      </c>
      <c r="B62" s="4" t="s">
        <v>58</v>
      </c>
      <c r="C62" s="158"/>
      <c r="D62" s="158"/>
      <c r="E62" s="158"/>
      <c r="F62" s="158"/>
      <c r="G62" s="158"/>
      <c r="H62" s="159">
        <f t="shared" si="12"/>
        <v>0</v>
      </c>
      <c r="I62" s="158"/>
      <c r="J62" s="51"/>
      <c r="K62" s="52"/>
      <c r="L62" s="53">
        <f t="shared" si="13"/>
        <v>0</v>
      </c>
      <c r="M62" s="51"/>
      <c r="N62" s="75">
        <f t="shared" si="14"/>
        <v>0</v>
      </c>
      <c r="O62" s="51"/>
      <c r="P62" s="52"/>
      <c r="Q62" s="53">
        <f t="shared" si="15"/>
        <v>0</v>
      </c>
      <c r="R62" s="51"/>
      <c r="S62" s="52"/>
      <c r="T62" s="187"/>
      <c r="U62" s="51"/>
      <c r="V62" s="51"/>
      <c r="W62" s="52"/>
      <c r="X62" s="53">
        <f t="shared" si="16"/>
        <v>0</v>
      </c>
      <c r="Y62" s="176"/>
      <c r="Z62" s="51"/>
      <c r="AA62" s="51"/>
      <c r="AB62" s="51"/>
      <c r="AC62" s="52"/>
      <c r="AD62" s="53">
        <f t="shared" si="17"/>
        <v>0</v>
      </c>
      <c r="AE62" s="187"/>
      <c r="AF62" s="289">
        <f t="shared" si="18"/>
        <v>0</v>
      </c>
      <c r="AG62" s="386">
        <f t="shared" si="19"/>
        <v>0</v>
      </c>
      <c r="AH62" s="386">
        <f t="shared" si="19"/>
        <v>0</v>
      </c>
      <c r="AI62" s="386">
        <f t="shared" si="20"/>
        <v>0</v>
      </c>
      <c r="AJ62" s="386">
        <f t="shared" si="21"/>
        <v>0</v>
      </c>
      <c r="AK62" s="386">
        <f t="shared" si="22"/>
        <v>0</v>
      </c>
      <c r="AL62" s="53">
        <f t="shared" si="23"/>
        <v>0</v>
      </c>
      <c r="AM62" s="42" t="str">
        <f t="shared" si="96"/>
        <v/>
      </c>
      <c r="AN62" s="392" t="str">
        <f t="shared" si="97"/>
        <v/>
      </c>
      <c r="AO62" s="284"/>
      <c r="AP62" s="285"/>
    </row>
    <row r="63" spans="1:43" s="2" customFormat="1" x14ac:dyDescent="0.3">
      <c r="A63" s="8">
        <f t="shared" si="98"/>
        <v>52</v>
      </c>
      <c r="B63" s="4" t="s">
        <v>59</v>
      </c>
      <c r="C63" s="157">
        <f>SUM(C64:C70)</f>
        <v>0</v>
      </c>
      <c r="D63" s="157">
        <f>SUM(D64:D70)</f>
        <v>0</v>
      </c>
      <c r="E63" s="157">
        <f>SUM(E64:E70)</f>
        <v>0</v>
      </c>
      <c r="F63" s="157">
        <f>SUM(F64:F70)</f>
        <v>0</v>
      </c>
      <c r="G63" s="157">
        <f>SUM(G64:G70)</f>
        <v>0</v>
      </c>
      <c r="H63" s="157">
        <f t="shared" si="12"/>
        <v>0</v>
      </c>
      <c r="I63" s="157">
        <f>SUM(I64:I70)</f>
        <v>0</v>
      </c>
      <c r="J63" s="48">
        <f>SUM(J64:J70)</f>
        <v>0</v>
      </c>
      <c r="K63" s="49">
        <f>SUM(K64:K70)</f>
        <v>0</v>
      </c>
      <c r="L63" s="50">
        <f t="shared" si="13"/>
        <v>0</v>
      </c>
      <c r="M63" s="48">
        <f t="shared" ref="M63" si="111">SUM(M64:M70)</f>
        <v>0</v>
      </c>
      <c r="N63" s="83">
        <f t="shared" si="14"/>
        <v>0</v>
      </c>
      <c r="O63" s="48">
        <f>SUM(O64:O70)</f>
        <v>0</v>
      </c>
      <c r="P63" s="49">
        <f>SUM(P64:P70)</f>
        <v>0</v>
      </c>
      <c r="Q63" s="50">
        <f t="shared" si="15"/>
        <v>0</v>
      </c>
      <c r="R63" s="48">
        <f t="shared" ref="R63:S63" si="112">SUM(R64:R70)</f>
        <v>0</v>
      </c>
      <c r="S63" s="49">
        <f t="shared" si="112"/>
        <v>0</v>
      </c>
      <c r="T63" s="186">
        <f t="shared" ref="T63:W63" si="113">SUM(T64:T70)</f>
        <v>0</v>
      </c>
      <c r="U63" s="48">
        <f t="shared" si="113"/>
        <v>0</v>
      </c>
      <c r="V63" s="48">
        <f t="shared" si="113"/>
        <v>0</v>
      </c>
      <c r="W63" s="49">
        <f t="shared" si="113"/>
        <v>0</v>
      </c>
      <c r="X63" s="50">
        <f t="shared" si="16"/>
        <v>0</v>
      </c>
      <c r="Y63" s="175">
        <f>SUM(Y64:Y70)</f>
        <v>0</v>
      </c>
      <c r="Z63" s="48">
        <f>SUM(Z64:Z70)</f>
        <v>0</v>
      </c>
      <c r="AA63" s="48">
        <f>SUM(AA64:AA70)</f>
        <v>0</v>
      </c>
      <c r="AB63" s="48">
        <f>SUM(AB64:AB70)</f>
        <v>0</v>
      </c>
      <c r="AC63" s="49">
        <f>SUM(AC64:AC70)</f>
        <v>0</v>
      </c>
      <c r="AD63" s="50">
        <f t="shared" si="17"/>
        <v>0</v>
      </c>
      <c r="AE63" s="186">
        <f>SUM(AE64:AE70)</f>
        <v>0</v>
      </c>
      <c r="AF63" s="175">
        <f t="shared" si="18"/>
        <v>0</v>
      </c>
      <c r="AG63" s="385">
        <f t="shared" si="19"/>
        <v>0</v>
      </c>
      <c r="AH63" s="385">
        <f t="shared" si="19"/>
        <v>0</v>
      </c>
      <c r="AI63" s="385">
        <f t="shared" si="20"/>
        <v>0</v>
      </c>
      <c r="AJ63" s="385">
        <f t="shared" si="21"/>
        <v>0</v>
      </c>
      <c r="AK63" s="385">
        <f t="shared" si="22"/>
        <v>0</v>
      </c>
      <c r="AL63" s="50">
        <f t="shared" si="23"/>
        <v>0</v>
      </c>
      <c r="AM63" s="42" t="str">
        <f t="shared" si="96"/>
        <v/>
      </c>
      <c r="AN63" s="392" t="str">
        <f t="shared" si="97"/>
        <v/>
      </c>
    </row>
    <row r="64" spans="1:43" x14ac:dyDescent="0.3">
      <c r="A64" s="8">
        <f t="shared" si="98"/>
        <v>53</v>
      </c>
      <c r="B64" s="5" t="s">
        <v>169</v>
      </c>
      <c r="C64" s="158"/>
      <c r="D64" s="158"/>
      <c r="E64" s="158"/>
      <c r="F64" s="158"/>
      <c r="G64" s="158"/>
      <c r="H64" s="159">
        <f t="shared" si="12"/>
        <v>0</v>
      </c>
      <c r="I64" s="158"/>
      <c r="J64" s="51"/>
      <c r="K64" s="52"/>
      <c r="L64" s="53">
        <f t="shared" si="13"/>
        <v>0</v>
      </c>
      <c r="M64" s="51"/>
      <c r="N64" s="75">
        <f t="shared" si="14"/>
        <v>0</v>
      </c>
      <c r="O64" s="51"/>
      <c r="P64" s="52"/>
      <c r="Q64" s="53">
        <f t="shared" si="15"/>
        <v>0</v>
      </c>
      <c r="R64" s="51"/>
      <c r="S64" s="52"/>
      <c r="T64" s="187"/>
      <c r="U64" s="51"/>
      <c r="V64" s="51"/>
      <c r="W64" s="52"/>
      <c r="X64" s="53">
        <f t="shared" si="16"/>
        <v>0</v>
      </c>
      <c r="Y64" s="176"/>
      <c r="Z64" s="51"/>
      <c r="AA64" s="51"/>
      <c r="AB64" s="51"/>
      <c r="AC64" s="52"/>
      <c r="AD64" s="53">
        <f t="shared" si="17"/>
        <v>0</v>
      </c>
      <c r="AE64" s="187"/>
      <c r="AF64" s="289">
        <f t="shared" si="18"/>
        <v>0</v>
      </c>
      <c r="AG64" s="386">
        <f t="shared" si="19"/>
        <v>0</v>
      </c>
      <c r="AH64" s="386">
        <f t="shared" si="19"/>
        <v>0</v>
      </c>
      <c r="AI64" s="386">
        <f t="shared" si="20"/>
        <v>0</v>
      </c>
      <c r="AJ64" s="386">
        <f t="shared" si="21"/>
        <v>0</v>
      </c>
      <c r="AK64" s="386">
        <f t="shared" si="22"/>
        <v>0</v>
      </c>
      <c r="AL64" s="53">
        <f t="shared" si="23"/>
        <v>0</v>
      </c>
      <c r="AM64" s="42" t="str">
        <f t="shared" si="96"/>
        <v/>
      </c>
      <c r="AN64" s="392" t="str">
        <f t="shared" si="97"/>
        <v/>
      </c>
    </row>
    <row r="65" spans="1:40" x14ac:dyDescent="0.3">
      <c r="A65" s="8">
        <f t="shared" si="98"/>
        <v>54</v>
      </c>
      <c r="B65" s="5" t="s">
        <v>145</v>
      </c>
      <c r="C65" s="158"/>
      <c r="D65" s="158"/>
      <c r="E65" s="158"/>
      <c r="F65" s="158"/>
      <c r="G65" s="158"/>
      <c r="H65" s="159">
        <f t="shared" ref="H65" si="114">+C65+D65+E65-F65-G65</f>
        <v>0</v>
      </c>
      <c r="I65" s="158"/>
      <c r="J65" s="51"/>
      <c r="K65" s="52"/>
      <c r="L65" s="53">
        <f t="shared" ref="L65" si="115">SUM(J65:K65)</f>
        <v>0</v>
      </c>
      <c r="M65" s="51"/>
      <c r="N65" s="75">
        <f t="shared" si="14"/>
        <v>0</v>
      </c>
      <c r="O65" s="51"/>
      <c r="P65" s="52"/>
      <c r="Q65" s="53">
        <f t="shared" si="15"/>
        <v>0</v>
      </c>
      <c r="R65" s="51"/>
      <c r="S65" s="52"/>
      <c r="T65" s="187"/>
      <c r="U65" s="51"/>
      <c r="V65" s="51"/>
      <c r="W65" s="52"/>
      <c r="X65" s="53">
        <f t="shared" si="16"/>
        <v>0</v>
      </c>
      <c r="Y65" s="176"/>
      <c r="Z65" s="51"/>
      <c r="AA65" s="51"/>
      <c r="AB65" s="51"/>
      <c r="AC65" s="52"/>
      <c r="AD65" s="53">
        <f t="shared" si="17"/>
        <v>0</v>
      </c>
      <c r="AE65" s="187"/>
      <c r="AF65" s="289">
        <f t="shared" si="18"/>
        <v>0</v>
      </c>
      <c r="AG65" s="386">
        <f t="shared" si="19"/>
        <v>0</v>
      </c>
      <c r="AH65" s="386">
        <f t="shared" si="19"/>
        <v>0</v>
      </c>
      <c r="AI65" s="386">
        <f t="shared" si="20"/>
        <v>0</v>
      </c>
      <c r="AJ65" s="386">
        <f t="shared" si="21"/>
        <v>0</v>
      </c>
      <c r="AK65" s="386">
        <f t="shared" si="22"/>
        <v>0</v>
      </c>
      <c r="AL65" s="53">
        <f t="shared" si="23"/>
        <v>0</v>
      </c>
      <c r="AM65" s="42" t="str">
        <f t="shared" si="96"/>
        <v/>
      </c>
      <c r="AN65" s="392" t="str">
        <f t="shared" si="97"/>
        <v/>
      </c>
    </row>
    <row r="66" spans="1:40" x14ac:dyDescent="0.3">
      <c r="A66" s="8">
        <f t="shared" si="98"/>
        <v>55</v>
      </c>
      <c r="B66" s="5" t="s">
        <v>147</v>
      </c>
      <c r="C66" s="162"/>
      <c r="D66" s="162"/>
      <c r="E66" s="162"/>
      <c r="F66" s="162"/>
      <c r="G66" s="162"/>
      <c r="H66" s="159">
        <f t="shared" si="12"/>
        <v>0</v>
      </c>
      <c r="I66" s="162"/>
      <c r="J66" s="60"/>
      <c r="K66" s="61"/>
      <c r="L66" s="53">
        <f t="shared" si="13"/>
        <v>0</v>
      </c>
      <c r="M66" s="60"/>
      <c r="N66" s="77">
        <f t="shared" si="14"/>
        <v>0</v>
      </c>
      <c r="O66" s="60"/>
      <c r="P66" s="61"/>
      <c r="Q66" s="53">
        <f t="shared" si="15"/>
        <v>0</v>
      </c>
      <c r="R66" s="60"/>
      <c r="S66" s="61"/>
      <c r="T66" s="189"/>
      <c r="U66" s="60"/>
      <c r="V66" s="60"/>
      <c r="W66" s="61"/>
      <c r="X66" s="53">
        <f t="shared" si="16"/>
        <v>0</v>
      </c>
      <c r="Y66" s="178"/>
      <c r="Z66" s="60"/>
      <c r="AA66" s="60"/>
      <c r="AB66" s="60"/>
      <c r="AC66" s="61"/>
      <c r="AD66" s="53">
        <f t="shared" si="17"/>
        <v>0</v>
      </c>
      <c r="AE66" s="189"/>
      <c r="AF66" s="297">
        <f t="shared" si="18"/>
        <v>0</v>
      </c>
      <c r="AG66" s="388">
        <f t="shared" si="19"/>
        <v>0</v>
      </c>
      <c r="AH66" s="388">
        <f t="shared" si="19"/>
        <v>0</v>
      </c>
      <c r="AI66" s="388">
        <f t="shared" si="20"/>
        <v>0</v>
      </c>
      <c r="AJ66" s="388">
        <f t="shared" si="21"/>
        <v>0</v>
      </c>
      <c r="AK66" s="388">
        <f t="shared" si="22"/>
        <v>0</v>
      </c>
      <c r="AL66" s="53">
        <f t="shared" si="23"/>
        <v>0</v>
      </c>
      <c r="AM66" s="42" t="str">
        <f t="shared" si="96"/>
        <v/>
      </c>
      <c r="AN66" s="392" t="str">
        <f t="shared" si="97"/>
        <v/>
      </c>
    </row>
    <row r="67" spans="1:40" x14ac:dyDescent="0.3">
      <c r="A67" s="8">
        <f t="shared" si="98"/>
        <v>56</v>
      </c>
      <c r="B67" s="5" t="s">
        <v>154</v>
      </c>
      <c r="C67" s="162"/>
      <c r="D67" s="162"/>
      <c r="E67" s="162"/>
      <c r="F67" s="162"/>
      <c r="G67" s="162"/>
      <c r="H67" s="159">
        <f t="shared" si="12"/>
        <v>0</v>
      </c>
      <c r="I67" s="162"/>
      <c r="J67" s="60"/>
      <c r="K67" s="61"/>
      <c r="L67" s="53">
        <f t="shared" si="13"/>
        <v>0</v>
      </c>
      <c r="M67" s="60"/>
      <c r="N67" s="77">
        <f t="shared" si="14"/>
        <v>0</v>
      </c>
      <c r="O67" s="60"/>
      <c r="P67" s="61"/>
      <c r="Q67" s="53">
        <f t="shared" si="15"/>
        <v>0</v>
      </c>
      <c r="R67" s="60"/>
      <c r="S67" s="61"/>
      <c r="T67" s="189"/>
      <c r="U67" s="60"/>
      <c r="V67" s="60"/>
      <c r="W67" s="61"/>
      <c r="X67" s="53">
        <f t="shared" si="16"/>
        <v>0</v>
      </c>
      <c r="Y67" s="178"/>
      <c r="Z67" s="60"/>
      <c r="AA67" s="60"/>
      <c r="AB67" s="60"/>
      <c r="AC67" s="61"/>
      <c r="AD67" s="53">
        <f t="shared" si="17"/>
        <v>0</v>
      </c>
      <c r="AE67" s="189"/>
      <c r="AF67" s="297">
        <f t="shared" si="18"/>
        <v>0</v>
      </c>
      <c r="AG67" s="388">
        <f t="shared" si="19"/>
        <v>0</v>
      </c>
      <c r="AH67" s="388">
        <f t="shared" si="19"/>
        <v>0</v>
      </c>
      <c r="AI67" s="388">
        <f t="shared" si="20"/>
        <v>0</v>
      </c>
      <c r="AJ67" s="388">
        <f t="shared" si="21"/>
        <v>0</v>
      </c>
      <c r="AK67" s="388">
        <f t="shared" si="22"/>
        <v>0</v>
      </c>
      <c r="AL67" s="53">
        <f t="shared" si="23"/>
        <v>0</v>
      </c>
      <c r="AM67" s="42" t="str">
        <f t="shared" si="96"/>
        <v/>
      </c>
      <c r="AN67" s="392" t="str">
        <f t="shared" si="97"/>
        <v/>
      </c>
    </row>
    <row r="68" spans="1:40" x14ac:dyDescent="0.3">
      <c r="A68" s="9">
        <f t="shared" si="98"/>
        <v>57</v>
      </c>
      <c r="B68" s="5" t="s">
        <v>146</v>
      </c>
      <c r="C68" s="162"/>
      <c r="D68" s="162"/>
      <c r="E68" s="162"/>
      <c r="F68" s="162"/>
      <c r="G68" s="162"/>
      <c r="H68" s="159">
        <f t="shared" ref="H68:H69" si="116">+C68+D68+E68-F68-G68</f>
        <v>0</v>
      </c>
      <c r="I68" s="162"/>
      <c r="J68" s="60"/>
      <c r="K68" s="61"/>
      <c r="L68" s="53">
        <f t="shared" ref="L68:L69" si="117">SUM(J68:K68)</f>
        <v>0</v>
      </c>
      <c r="M68" s="60"/>
      <c r="N68" s="77">
        <f t="shared" si="14"/>
        <v>0</v>
      </c>
      <c r="O68" s="60"/>
      <c r="P68" s="61"/>
      <c r="Q68" s="53">
        <f t="shared" si="15"/>
        <v>0</v>
      </c>
      <c r="R68" s="60"/>
      <c r="S68" s="61"/>
      <c r="T68" s="189"/>
      <c r="U68" s="60"/>
      <c r="V68" s="60"/>
      <c r="W68" s="61"/>
      <c r="X68" s="53">
        <f t="shared" si="16"/>
        <v>0</v>
      </c>
      <c r="Y68" s="178"/>
      <c r="Z68" s="60"/>
      <c r="AA68" s="60"/>
      <c r="AB68" s="60"/>
      <c r="AC68" s="61"/>
      <c r="AD68" s="53">
        <f t="shared" si="17"/>
        <v>0</v>
      </c>
      <c r="AE68" s="189"/>
      <c r="AF68" s="297">
        <f t="shared" si="18"/>
        <v>0</v>
      </c>
      <c r="AG68" s="388">
        <f t="shared" si="19"/>
        <v>0</v>
      </c>
      <c r="AH68" s="388">
        <f t="shared" si="19"/>
        <v>0</v>
      </c>
      <c r="AI68" s="388">
        <f t="shared" si="20"/>
        <v>0</v>
      </c>
      <c r="AJ68" s="388">
        <f t="shared" si="21"/>
        <v>0</v>
      </c>
      <c r="AK68" s="388">
        <f t="shared" si="22"/>
        <v>0</v>
      </c>
      <c r="AL68" s="53">
        <f t="shared" si="23"/>
        <v>0</v>
      </c>
      <c r="AM68" s="42" t="str">
        <f t="shared" si="96"/>
        <v/>
      </c>
      <c r="AN68" s="392" t="str">
        <f t="shared" si="97"/>
        <v/>
      </c>
    </row>
    <row r="69" spans="1:40" x14ac:dyDescent="0.3">
      <c r="A69" s="9">
        <f>+A68+1</f>
        <v>58</v>
      </c>
      <c r="B69" s="6" t="s">
        <v>171</v>
      </c>
      <c r="C69" s="162"/>
      <c r="D69" s="162"/>
      <c r="E69" s="162"/>
      <c r="F69" s="162"/>
      <c r="G69" s="162"/>
      <c r="H69" s="159">
        <f t="shared" si="116"/>
        <v>0</v>
      </c>
      <c r="I69" s="162"/>
      <c r="J69" s="60"/>
      <c r="K69" s="61"/>
      <c r="L69" s="53">
        <f t="shared" si="117"/>
        <v>0</v>
      </c>
      <c r="M69" s="60"/>
      <c r="N69" s="77">
        <f t="shared" si="14"/>
        <v>0</v>
      </c>
      <c r="O69" s="60"/>
      <c r="P69" s="61"/>
      <c r="Q69" s="53">
        <f t="shared" si="15"/>
        <v>0</v>
      </c>
      <c r="R69" s="60"/>
      <c r="S69" s="61"/>
      <c r="T69" s="189"/>
      <c r="U69" s="60"/>
      <c r="V69" s="60"/>
      <c r="W69" s="61"/>
      <c r="X69" s="53">
        <f t="shared" si="16"/>
        <v>0</v>
      </c>
      <c r="Y69" s="178"/>
      <c r="Z69" s="60"/>
      <c r="AA69" s="60"/>
      <c r="AB69" s="60"/>
      <c r="AC69" s="61"/>
      <c r="AD69" s="53">
        <f t="shared" si="17"/>
        <v>0</v>
      </c>
      <c r="AE69" s="189"/>
      <c r="AF69" s="297">
        <f t="shared" si="18"/>
        <v>0</v>
      </c>
      <c r="AG69" s="388">
        <f t="shared" si="19"/>
        <v>0</v>
      </c>
      <c r="AH69" s="388">
        <f t="shared" si="19"/>
        <v>0</v>
      </c>
      <c r="AI69" s="388">
        <f t="shared" si="20"/>
        <v>0</v>
      </c>
      <c r="AJ69" s="388">
        <f t="shared" si="21"/>
        <v>0</v>
      </c>
      <c r="AK69" s="388">
        <f t="shared" si="22"/>
        <v>0</v>
      </c>
      <c r="AL69" s="53">
        <f t="shared" si="23"/>
        <v>0</v>
      </c>
      <c r="AM69" s="42" t="str">
        <f t="shared" si="96"/>
        <v/>
      </c>
      <c r="AN69" s="392" t="str">
        <f t="shared" si="97"/>
        <v/>
      </c>
    </row>
    <row r="70" spans="1:40" ht="15" thickBot="1" x14ac:dyDescent="0.35">
      <c r="A70" s="9">
        <f>+A69+1</f>
        <v>59</v>
      </c>
      <c r="B70" s="6" t="s">
        <v>166</v>
      </c>
      <c r="C70" s="162"/>
      <c r="D70" s="162"/>
      <c r="E70" s="162"/>
      <c r="F70" s="162"/>
      <c r="G70" s="162"/>
      <c r="H70" s="163">
        <f t="shared" si="12"/>
        <v>0</v>
      </c>
      <c r="I70" s="162"/>
      <c r="J70" s="60"/>
      <c r="K70" s="61"/>
      <c r="L70" s="62">
        <f t="shared" si="13"/>
        <v>0</v>
      </c>
      <c r="M70" s="60"/>
      <c r="N70" s="77">
        <f t="shared" si="14"/>
        <v>0</v>
      </c>
      <c r="O70" s="60"/>
      <c r="P70" s="61"/>
      <c r="Q70" s="62">
        <f t="shared" si="15"/>
        <v>0</v>
      </c>
      <c r="R70" s="60"/>
      <c r="S70" s="61"/>
      <c r="T70" s="189"/>
      <c r="U70" s="60"/>
      <c r="V70" s="60"/>
      <c r="W70" s="61"/>
      <c r="X70" s="62">
        <f t="shared" si="16"/>
        <v>0</v>
      </c>
      <c r="Y70" s="178"/>
      <c r="Z70" s="60"/>
      <c r="AA70" s="60"/>
      <c r="AB70" s="60"/>
      <c r="AC70" s="61"/>
      <c r="AD70" s="62">
        <f t="shared" si="17"/>
        <v>0</v>
      </c>
      <c r="AE70" s="189"/>
      <c r="AF70" s="297">
        <f t="shared" si="18"/>
        <v>0</v>
      </c>
      <c r="AG70" s="388">
        <f t="shared" si="19"/>
        <v>0</v>
      </c>
      <c r="AH70" s="388">
        <f t="shared" si="19"/>
        <v>0</v>
      </c>
      <c r="AI70" s="388">
        <f t="shared" si="20"/>
        <v>0</v>
      </c>
      <c r="AJ70" s="388">
        <f t="shared" si="21"/>
        <v>0</v>
      </c>
      <c r="AK70" s="388">
        <f t="shared" si="22"/>
        <v>0</v>
      </c>
      <c r="AL70" s="62">
        <f t="shared" si="23"/>
        <v>0</v>
      </c>
      <c r="AM70" s="47" t="str">
        <f t="shared" si="96"/>
        <v/>
      </c>
      <c r="AN70" s="393" t="str">
        <f t="shared" si="97"/>
        <v/>
      </c>
    </row>
    <row r="71" spans="1:40" s="2" customFormat="1" ht="15.6" thickTop="1" thickBot="1" x14ac:dyDescent="0.35">
      <c r="A71" s="7">
        <f t="shared" si="98"/>
        <v>60</v>
      </c>
      <c r="B71" s="3" t="s">
        <v>114</v>
      </c>
      <c r="C71" s="164">
        <f>+C13+C16+C20+C23+C26+C30+C31+C32+C33+C34+C37+C41+C44+C47+C54+C62+C63</f>
        <v>0</v>
      </c>
      <c r="D71" s="164">
        <f>+D13+D16+D20+D23+D26+D30+D31+D32+D33+D34+D37+D41+D44+D47+D54+D62+D63</f>
        <v>0</v>
      </c>
      <c r="E71" s="164">
        <f>+E13+E16+E20+E23+E26+E30+E31+E32+E33+E34+E37+E41+E44+E47+E54+E62+E63</f>
        <v>0</v>
      </c>
      <c r="F71" s="164">
        <f>+F13+F16+F20+F23+F26+F30+F31+F32+F33+F34+F37+F41+F44+F47+F54+F62+F63</f>
        <v>0</v>
      </c>
      <c r="G71" s="164">
        <f>+G13+G16+G20+G23+G26+G30+G31+G32+G33+G34+G37+G41+G44+G47+G54+G62+G63</f>
        <v>0</v>
      </c>
      <c r="H71" s="164">
        <f>+C71+D71+E71-F71-G71</f>
        <v>0</v>
      </c>
      <c r="I71" s="164">
        <f>+I13+I16+I20+I23+I26+I30+I31+I32+I33+I34+I37+I41+I44+I47+I54+I62+I63</f>
        <v>0</v>
      </c>
      <c r="J71" s="63">
        <f>+J13+J16+J20+J23+J26+J30+J31+J32+J33+J34+J37+J41+J44+J47+J54+J62+J63</f>
        <v>0</v>
      </c>
      <c r="K71" s="64">
        <f>+K13+K16+K20+K23+K26+K30+K31+K32+K33+K34+K37+K41+K44+K47+K54+K62+K63</f>
        <v>0</v>
      </c>
      <c r="L71" s="65">
        <f t="shared" si="13"/>
        <v>0</v>
      </c>
      <c r="M71" s="63">
        <f t="shared" ref="M71" si="118">+M13+M16+M20+M23+M26+M30+M31+M32+M33+M34+M37+M41+M44+M47+M54+M62+M63</f>
        <v>0</v>
      </c>
      <c r="N71" s="85">
        <f t="shared" si="14"/>
        <v>0</v>
      </c>
      <c r="O71" s="63">
        <f>+O13+O16+O20+O23+O26+O30+O31+O32+O33+O34+O37+O41+O44+O47+O54+O62+O63</f>
        <v>0</v>
      </c>
      <c r="P71" s="64">
        <f>+P13+P16+P20+P23+P26+P30+P31+P32+P33+P34+P37+P41+P44+P47+P54+P62+P63</f>
        <v>0</v>
      </c>
      <c r="Q71" s="65">
        <f t="shared" si="15"/>
        <v>0</v>
      </c>
      <c r="R71" s="63">
        <f t="shared" ref="R71:S71" si="119">+R13+R16+R20+R23+R26+R30+R31+R32+R33+R34+R37+R41+R44+R47+R54+R62+R63</f>
        <v>0</v>
      </c>
      <c r="S71" s="64">
        <f t="shared" si="119"/>
        <v>0</v>
      </c>
      <c r="T71" s="190">
        <f t="shared" ref="T71:W71" si="120">+T13+T16+T20+T23+T26+T30+T31+T32+T33+T34+T37+T41+T44+T47+T54+T62+T63</f>
        <v>0</v>
      </c>
      <c r="U71" s="63">
        <f t="shared" si="120"/>
        <v>0</v>
      </c>
      <c r="V71" s="63">
        <f t="shared" si="120"/>
        <v>0</v>
      </c>
      <c r="W71" s="64">
        <f t="shared" si="120"/>
        <v>0</v>
      </c>
      <c r="X71" s="65">
        <f t="shared" si="16"/>
        <v>0</v>
      </c>
      <c r="Y71" s="179">
        <f>+Y13+Y16+Y20+Y23+Y26+Y30+Y31+Y32+Y33+Y34+Y37+Y41+Y44+Y47+Y54+Y62+Y63</f>
        <v>0</v>
      </c>
      <c r="Z71" s="63">
        <f>+Z13+Z16+Z20+Z23+Z26+Z30+Z31+Z32+Z33+Z34+Z37+Z41+Z44+Z47+Z54+Z62+Z63</f>
        <v>0</v>
      </c>
      <c r="AA71" s="63">
        <f>+AA13+AA16+AA20+AA23+AA26+AA30+AA31+AA32+AA33+AA34+AA37+AA41+AA44+AA47+AA54+AA62+AA63</f>
        <v>0</v>
      </c>
      <c r="AB71" s="63">
        <f>+AB13+AB16+AB20+AB23+AB26+AB30+AB31+AB32+AB33+AB34+AB37+AB41+AB44+AB47+AB54+AB62+AB63</f>
        <v>0</v>
      </c>
      <c r="AC71" s="64">
        <f>+AC13+AC16+AC20+AC23+AC26+AC30+AC31+AC32+AC33+AC34+AC37+AC41+AC44+AC47+AC54+AC62+AC63</f>
        <v>0</v>
      </c>
      <c r="AD71" s="65">
        <f t="shared" si="17"/>
        <v>0</v>
      </c>
      <c r="AE71" s="190">
        <f>+AE13+AE16+AE20+AE23+AE26+AE30+AE31+AE32+AE33+AE34+AE37+AE41+AE44+AE47+AE54+AE62+AE63</f>
        <v>0</v>
      </c>
      <c r="AF71" s="179">
        <f t="shared" si="18"/>
        <v>0</v>
      </c>
      <c r="AG71" s="389">
        <f t="shared" si="19"/>
        <v>0</v>
      </c>
      <c r="AH71" s="389">
        <f t="shared" si="19"/>
        <v>0</v>
      </c>
      <c r="AI71" s="389">
        <f t="shared" si="20"/>
        <v>0</v>
      </c>
      <c r="AJ71" s="389">
        <f t="shared" si="21"/>
        <v>0</v>
      </c>
      <c r="AK71" s="389">
        <f t="shared" si="22"/>
        <v>0</v>
      </c>
      <c r="AL71" s="65">
        <f t="shared" si="23"/>
        <v>0</v>
      </c>
      <c r="AM71" s="46"/>
      <c r="AN71" s="394"/>
    </row>
    <row r="72" spans="1:40" ht="15" thickTop="1" x14ac:dyDescent="0.3">
      <c r="L72"/>
      <c r="Q72"/>
      <c r="U72"/>
      <c r="V72"/>
      <c r="W72"/>
      <c r="X72"/>
      <c r="Z72"/>
      <c r="AA72"/>
      <c r="AB72"/>
      <c r="AC72"/>
      <c r="AD72"/>
      <c r="AH72"/>
      <c r="AI72"/>
      <c r="AJ72"/>
      <c r="AK72"/>
      <c r="AL72"/>
    </row>
    <row r="73" spans="1:40" x14ac:dyDescent="0.3">
      <c r="L73"/>
      <c r="Q73"/>
      <c r="U73"/>
      <c r="V73"/>
      <c r="W73"/>
      <c r="X73"/>
      <c r="Z73"/>
      <c r="AA73"/>
      <c r="AB73"/>
      <c r="AC73"/>
      <c r="AD73"/>
      <c r="AH73"/>
      <c r="AI73"/>
      <c r="AJ73"/>
      <c r="AK73"/>
      <c r="AL73"/>
    </row>
    <row r="74" spans="1:40" x14ac:dyDescent="0.3">
      <c r="L74"/>
      <c r="Q74"/>
      <c r="U74"/>
      <c r="V74"/>
      <c r="W74"/>
      <c r="X74"/>
      <c r="Z74"/>
      <c r="AA74"/>
      <c r="AB74"/>
      <c r="AC74"/>
      <c r="AD74"/>
      <c r="AH74"/>
      <c r="AI74"/>
      <c r="AJ74"/>
      <c r="AK74"/>
      <c r="AL74"/>
    </row>
    <row r="75" spans="1:40" x14ac:dyDescent="0.3">
      <c r="L75"/>
      <c r="Q75"/>
      <c r="U75"/>
      <c r="V75"/>
      <c r="W75"/>
      <c r="X75"/>
      <c r="Z75"/>
      <c r="AA75"/>
      <c r="AB75"/>
      <c r="AC75"/>
      <c r="AD75"/>
      <c r="AH75"/>
      <c r="AI75"/>
      <c r="AJ75"/>
      <c r="AK75"/>
      <c r="AL75"/>
    </row>
    <row r="76" spans="1:40" x14ac:dyDescent="0.3">
      <c r="L76"/>
      <c r="Q76"/>
      <c r="U76"/>
      <c r="V76"/>
      <c r="W76"/>
      <c r="X76"/>
      <c r="Z76"/>
      <c r="AA76"/>
      <c r="AB76"/>
      <c r="AC76"/>
      <c r="AD76"/>
      <c r="AH76"/>
      <c r="AI76"/>
      <c r="AJ76"/>
      <c r="AK76"/>
      <c r="AL76"/>
    </row>
  </sheetData>
  <sheetProtection algorithmName="SHA-512" hashValue="hQvNOTm7Xxza/Gw3O8bPf0jg4G6OIG0syJkXwFjvs38r4lpx74FiSCMGZXGfngW9UCrOTo6JUkFR2GXIBUeBWA==" saltValue="T8xuM5mDGVgEeHRIbf4dHA==" spinCount="100000" sheet="1" objects="1" scenarios="1"/>
  <pageMargins left="0.23622047244094491" right="0.35433070866141736" top="0.47244094488188981" bottom="0.55118110236220474" header="0.31496062992125984" footer="0.31496062992125984"/>
  <pageSetup paperSize="5" scale="47" fitToWidth="0" fitToHeight="0" orientation="landscape" r:id="rId1"/>
  <headerFooter>
    <oddFooter>&amp;LEXTERIOR&amp;C&amp;P/&amp;N&amp;R&amp;D    &amp;T</oddFooter>
  </headerFooter>
  <colBreaks count="1" manualBreakCount="1">
    <brk id="19" min="11" max="70" man="1"/>
  </colBreaks>
  <ignoredErrors>
    <ignoredError sqref="L13 L70:L71 H70:H71 H47:H52 L47:L52 H13 L18:L23 H16:H43 L26:L43 H61:H64 L61:L64 L54:L56 H54:H56 L58:L59 H58:H59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C1FBF-1928-4AD9-8BCB-F782F3140494}">
  <dimension ref="A1:AQ76"/>
  <sheetViews>
    <sheetView showGridLines="0" zoomScale="80" zoomScaleNormal="80" zoomScalePageLayoutView="115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4140625" defaultRowHeight="14.4" x14ac:dyDescent="0.3"/>
  <cols>
    <col min="1" max="1" width="5" customWidth="1"/>
    <col min="2" max="2" width="35.5546875" customWidth="1"/>
    <col min="3" max="3" width="14.44140625" customWidth="1"/>
    <col min="4" max="9" width="14.109375" customWidth="1"/>
    <col min="10" max="11" width="16.44140625" customWidth="1"/>
    <col min="12" max="12" width="16.44140625" style="2" customWidth="1"/>
    <col min="13" max="19" width="16.44140625" customWidth="1"/>
    <col min="21" max="24" width="16.44140625" style="2" customWidth="1"/>
    <col min="26" max="29" width="19.109375" style="2" customWidth="1"/>
    <col min="30" max="30" width="15.88671875" style="2" bestFit="1" customWidth="1"/>
    <col min="33" max="33" width="19.109375" style="353" customWidth="1"/>
    <col min="34" max="37" width="19.109375" style="2" customWidth="1"/>
    <col min="38" max="38" width="16.44140625" style="2" customWidth="1"/>
    <col min="39" max="39" width="23.109375" style="33" customWidth="1"/>
    <col min="40" max="40" width="17.6640625" customWidth="1"/>
    <col min="41" max="41" width="16.33203125" customWidth="1"/>
  </cols>
  <sheetData>
    <row r="1" spans="1:40" ht="18" x14ac:dyDescent="0.3">
      <c r="B1" s="244" t="s">
        <v>0</v>
      </c>
      <c r="D1" s="209"/>
      <c r="E1" s="209"/>
      <c r="F1" s="209"/>
      <c r="G1" s="209"/>
      <c r="H1" s="209"/>
      <c r="I1" s="209"/>
      <c r="J1" s="209"/>
      <c r="K1" s="210"/>
      <c r="L1" s="209"/>
      <c r="M1" s="209"/>
      <c r="N1" s="209"/>
      <c r="O1" s="209"/>
      <c r="P1" s="209"/>
      <c r="Q1" s="210"/>
      <c r="R1" s="209"/>
      <c r="S1" s="210"/>
      <c r="T1" s="210"/>
      <c r="U1" s="209"/>
      <c r="V1" s="209"/>
      <c r="W1" s="209"/>
      <c r="X1" s="209"/>
      <c r="Y1" s="210"/>
      <c r="Z1" s="209"/>
      <c r="AA1" s="209"/>
      <c r="AB1" s="209"/>
      <c r="AC1" s="209"/>
      <c r="AD1" s="209"/>
      <c r="AE1" s="210"/>
      <c r="AF1" s="210"/>
      <c r="AG1" s="355"/>
      <c r="AH1" s="209"/>
      <c r="AI1" s="209"/>
      <c r="AJ1" s="209"/>
      <c r="AK1" s="209"/>
      <c r="AL1" s="209"/>
      <c r="AM1" s="211"/>
      <c r="AN1" s="210"/>
    </row>
    <row r="2" spans="1:40" ht="15.6" x14ac:dyDescent="0.3">
      <c r="B2" s="247" t="s">
        <v>1</v>
      </c>
      <c r="D2" s="209"/>
      <c r="E2" s="209"/>
      <c r="F2" s="209"/>
      <c r="G2" s="209"/>
      <c r="H2" s="209"/>
      <c r="I2" s="209"/>
      <c r="J2" s="209"/>
      <c r="K2" s="210"/>
      <c r="L2" s="209"/>
      <c r="M2" s="209"/>
      <c r="N2" s="209"/>
      <c r="O2" s="209"/>
      <c r="P2" s="209"/>
      <c r="Q2" s="210"/>
      <c r="R2" s="209"/>
      <c r="S2" s="210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356"/>
      <c r="AH2" s="209"/>
      <c r="AI2" s="209"/>
      <c r="AJ2" s="209"/>
      <c r="AK2" s="209"/>
      <c r="AL2" s="209"/>
    </row>
    <row r="3" spans="1:40" ht="15.6" x14ac:dyDescent="0.3">
      <c r="B3" s="251" t="s">
        <v>158</v>
      </c>
      <c r="D3" s="209"/>
      <c r="E3" s="209"/>
      <c r="F3" s="209"/>
      <c r="G3" s="209"/>
      <c r="H3" s="209"/>
      <c r="I3" s="209"/>
      <c r="J3" s="209"/>
      <c r="K3" s="210"/>
      <c r="L3" s="209"/>
      <c r="M3" s="209"/>
      <c r="N3" s="209"/>
      <c r="O3" s="209"/>
      <c r="P3" s="209"/>
      <c r="Q3" s="210"/>
      <c r="R3" s="209"/>
      <c r="S3" s="210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356"/>
      <c r="AH3" s="209"/>
      <c r="AI3" s="209"/>
      <c r="AJ3" s="209"/>
      <c r="AK3" s="209"/>
      <c r="AL3" s="209"/>
    </row>
    <row r="4" spans="1:40" ht="15.6" x14ac:dyDescent="0.3">
      <c r="B4" s="250" t="str">
        <f>+Exterior!B4</f>
        <v>AL 30 DE AGOSTO DE 2026</v>
      </c>
      <c r="D4" s="209"/>
      <c r="E4" s="209"/>
      <c r="F4" s="209"/>
      <c r="G4" s="209"/>
      <c r="H4" s="209"/>
      <c r="I4" s="209"/>
      <c r="J4" s="209"/>
      <c r="K4" s="210"/>
      <c r="L4" s="212"/>
      <c r="M4" s="209"/>
      <c r="N4" s="209"/>
      <c r="O4" s="209"/>
      <c r="P4" s="209"/>
      <c r="Q4" s="210"/>
      <c r="R4" s="209"/>
      <c r="S4" s="210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357"/>
      <c r="AH4" s="212"/>
      <c r="AI4" s="212"/>
      <c r="AJ4" s="212"/>
      <c r="AK4" s="212"/>
      <c r="AL4" s="212"/>
    </row>
    <row r="5" spans="1:40" x14ac:dyDescent="0.3">
      <c r="C5" s="217"/>
      <c r="L5" s="213"/>
      <c r="T5" s="213" t="s">
        <v>3</v>
      </c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352"/>
      <c r="AH5" s="213"/>
      <c r="AI5" s="213"/>
      <c r="AJ5" s="213"/>
      <c r="AK5" s="213"/>
      <c r="AL5" s="213"/>
    </row>
    <row r="6" spans="1:40" ht="15.6" x14ac:dyDescent="0.3">
      <c r="B6" s="270" t="s">
        <v>4</v>
      </c>
      <c r="C6" s="221" t="str">
        <f>+Local!C6</f>
        <v>Nombre de la Compañía</v>
      </c>
      <c r="D6" s="221"/>
      <c r="E6" s="221"/>
      <c r="F6" s="221"/>
      <c r="G6" s="221"/>
      <c r="H6" s="221"/>
      <c r="I6" s="221"/>
      <c r="L6" s="215"/>
      <c r="V6" s="2" t="s">
        <v>3</v>
      </c>
    </row>
    <row r="7" spans="1:40" ht="15.6" x14ac:dyDescent="0.3">
      <c r="B7" s="270" t="s">
        <v>5</v>
      </c>
      <c r="C7" s="221" t="str">
        <f>+Local!C7</f>
        <v>XXXX-XXXX-XXXX</v>
      </c>
      <c r="D7" s="221"/>
      <c r="E7" s="221"/>
      <c r="F7" s="221"/>
      <c r="G7" s="221"/>
      <c r="H7" s="221"/>
      <c r="I7" s="221"/>
      <c r="X7" s="2" t="s">
        <v>3</v>
      </c>
    </row>
    <row r="8" spans="1:40" ht="16.2" thickBot="1" x14ac:dyDescent="0.35">
      <c r="B8" s="270" t="s">
        <v>143</v>
      </c>
      <c r="C8" s="234">
        <f>+Local!C8</f>
        <v>46264</v>
      </c>
    </row>
    <row r="9" spans="1:40" s="29" customFormat="1" ht="18.600000000000001" thickTop="1" x14ac:dyDescent="0.3">
      <c r="A9" s="26"/>
      <c r="B9" s="370"/>
      <c r="C9" s="371" t="s">
        <v>323</v>
      </c>
      <c r="D9" s="372"/>
      <c r="E9" s="373"/>
      <c r="F9" s="372"/>
      <c r="G9" s="373"/>
      <c r="H9" s="372"/>
      <c r="I9" s="374"/>
      <c r="J9" s="345" t="s">
        <v>292</v>
      </c>
      <c r="K9" s="255"/>
      <c r="L9" s="379"/>
      <c r="M9" s="371" t="s">
        <v>324</v>
      </c>
      <c r="N9" s="380"/>
      <c r="O9" s="345" t="s">
        <v>282</v>
      </c>
      <c r="P9" s="255"/>
      <c r="Q9" s="379"/>
      <c r="R9" s="371" t="s">
        <v>293</v>
      </c>
      <c r="S9" s="380"/>
      <c r="T9" s="365" t="s">
        <v>6</v>
      </c>
      <c r="U9" s="256"/>
      <c r="V9" s="256"/>
      <c r="W9" s="340"/>
      <c r="X9" s="259"/>
      <c r="Y9" s="371" t="s">
        <v>326</v>
      </c>
      <c r="Z9" s="372"/>
      <c r="AA9" s="372"/>
      <c r="AB9" s="372"/>
      <c r="AC9" s="372"/>
      <c r="AD9" s="380"/>
      <c r="AE9" s="365" t="s">
        <v>325</v>
      </c>
      <c r="AF9" s="256"/>
      <c r="AG9" s="256"/>
      <c r="AH9" s="340"/>
      <c r="AI9" s="345"/>
      <c r="AJ9" s="256"/>
      <c r="AK9" s="256"/>
      <c r="AL9" s="259"/>
      <c r="AM9" s="363"/>
      <c r="AN9" s="37"/>
    </row>
    <row r="10" spans="1:40" ht="57.6" x14ac:dyDescent="0.3">
      <c r="A10" s="16"/>
      <c r="B10" s="368" t="s">
        <v>7</v>
      </c>
      <c r="C10" s="366" t="s">
        <v>303</v>
      </c>
      <c r="D10" s="367" t="s">
        <v>304</v>
      </c>
      <c r="E10" s="367" t="s">
        <v>305</v>
      </c>
      <c r="F10" s="367" t="s">
        <v>306</v>
      </c>
      <c r="G10" s="367" t="s">
        <v>307</v>
      </c>
      <c r="H10" s="367" t="s">
        <v>308</v>
      </c>
      <c r="I10" s="375" t="s">
        <v>8</v>
      </c>
      <c r="J10" s="364" t="s">
        <v>9</v>
      </c>
      <c r="K10" s="342" t="s">
        <v>10</v>
      </c>
      <c r="L10" s="362" t="s">
        <v>300</v>
      </c>
      <c r="M10" s="366" t="s">
        <v>301</v>
      </c>
      <c r="N10" s="375" t="s">
        <v>302</v>
      </c>
      <c r="O10" s="364" t="s">
        <v>309</v>
      </c>
      <c r="P10" s="341" t="s">
        <v>311</v>
      </c>
      <c r="Q10" s="381" t="s">
        <v>310</v>
      </c>
      <c r="R10" s="366" t="s">
        <v>309</v>
      </c>
      <c r="S10" s="375" t="s">
        <v>327</v>
      </c>
      <c r="T10" s="346" t="s">
        <v>66</v>
      </c>
      <c r="U10" s="341" t="s">
        <v>11</v>
      </c>
      <c r="V10" s="341" t="s">
        <v>12</v>
      </c>
      <c r="W10" s="342" t="s">
        <v>13</v>
      </c>
      <c r="X10" s="362" t="s">
        <v>14</v>
      </c>
      <c r="Y10" s="366" t="s">
        <v>67</v>
      </c>
      <c r="Z10" s="367" t="s">
        <v>312</v>
      </c>
      <c r="AA10" s="367" t="s">
        <v>313</v>
      </c>
      <c r="AB10" s="367" t="s">
        <v>314</v>
      </c>
      <c r="AC10" s="367" t="s">
        <v>315</v>
      </c>
      <c r="AD10" s="375" t="s">
        <v>316</v>
      </c>
      <c r="AE10" s="346" t="s">
        <v>318</v>
      </c>
      <c r="AF10" s="341" t="s">
        <v>317</v>
      </c>
      <c r="AG10" s="341" t="s">
        <v>320</v>
      </c>
      <c r="AH10" s="341" t="s">
        <v>313</v>
      </c>
      <c r="AI10" s="341" t="s">
        <v>319</v>
      </c>
      <c r="AJ10" s="341" t="s">
        <v>91</v>
      </c>
      <c r="AK10" s="342" t="s">
        <v>321</v>
      </c>
      <c r="AL10" s="362" t="s">
        <v>322</v>
      </c>
      <c r="AM10" s="360" t="s">
        <v>15</v>
      </c>
      <c r="AN10" s="39"/>
    </row>
    <row r="11" spans="1:40" ht="30.75" customHeight="1" thickBot="1" x14ac:dyDescent="0.35">
      <c r="A11" s="13"/>
      <c r="B11" s="369" t="s">
        <v>16</v>
      </c>
      <c r="C11" s="376"/>
      <c r="D11" s="377"/>
      <c r="E11" s="377"/>
      <c r="F11" s="377"/>
      <c r="G11" s="377"/>
      <c r="H11" s="377"/>
      <c r="I11" s="378"/>
      <c r="J11" s="359"/>
      <c r="K11" s="344"/>
      <c r="L11" s="348"/>
      <c r="M11" s="376"/>
      <c r="N11" s="378"/>
      <c r="O11" s="359"/>
      <c r="P11" s="343"/>
      <c r="Q11" s="382"/>
      <c r="R11" s="376"/>
      <c r="S11" s="378"/>
      <c r="T11" s="347"/>
      <c r="U11" s="343"/>
      <c r="V11" s="343"/>
      <c r="W11" s="344"/>
      <c r="X11" s="348"/>
      <c r="Y11" s="376"/>
      <c r="Z11" s="377"/>
      <c r="AA11" s="377"/>
      <c r="AB11" s="377"/>
      <c r="AC11" s="377"/>
      <c r="AD11" s="378"/>
      <c r="AE11" s="347"/>
      <c r="AF11" s="343"/>
      <c r="AG11" s="343"/>
      <c r="AH11" s="343"/>
      <c r="AI11" s="343"/>
      <c r="AJ11" s="343"/>
      <c r="AK11" s="344"/>
      <c r="AL11" s="348"/>
      <c r="AM11" s="361" t="s">
        <v>17</v>
      </c>
      <c r="AN11" s="44" t="s">
        <v>18</v>
      </c>
    </row>
    <row r="12" spans="1:40" s="2" customFormat="1" ht="15" thickTop="1" x14ac:dyDescent="0.3">
      <c r="A12" s="10">
        <v>1</v>
      </c>
      <c r="B12" s="1" t="s">
        <v>152</v>
      </c>
      <c r="C12" s="22"/>
      <c r="D12" s="22"/>
      <c r="E12" s="22"/>
      <c r="F12" s="22"/>
      <c r="G12" s="22"/>
      <c r="H12" s="22"/>
      <c r="I12" s="22"/>
      <c r="J12" s="23"/>
      <c r="K12" s="23"/>
      <c r="L12" s="21"/>
      <c r="M12" s="23"/>
      <c r="N12" s="23"/>
      <c r="O12" s="23"/>
      <c r="P12" s="23"/>
      <c r="Q12" s="23"/>
      <c r="R12" s="23"/>
      <c r="S12" s="25"/>
      <c r="T12" s="185"/>
      <c r="U12" s="23"/>
      <c r="V12" s="23"/>
      <c r="W12" s="25"/>
      <c r="X12" s="21"/>
      <c r="Y12" s="24"/>
      <c r="Z12" s="23"/>
      <c r="AA12" s="23"/>
      <c r="AB12" s="25"/>
      <c r="AC12" s="25"/>
      <c r="AD12" s="21"/>
      <c r="AE12" s="24"/>
      <c r="AF12" s="24"/>
      <c r="AG12" s="354"/>
      <c r="AH12" s="23"/>
      <c r="AI12" s="25"/>
      <c r="AJ12" s="23"/>
      <c r="AK12" s="25"/>
      <c r="AL12" s="21"/>
      <c r="AM12" s="40"/>
      <c r="AN12" s="41"/>
    </row>
    <row r="13" spans="1:40" s="2" customFormat="1" x14ac:dyDescent="0.3">
      <c r="A13" s="8">
        <f>+A12+1</f>
        <v>2</v>
      </c>
      <c r="B13" s="4" t="s">
        <v>20</v>
      </c>
      <c r="C13" s="157">
        <f>+Local!C13+Exterior!C13</f>
        <v>0</v>
      </c>
      <c r="D13" s="157">
        <f>+Local!D13+Exterior!D13</f>
        <v>0</v>
      </c>
      <c r="E13" s="157">
        <f>+Local!E13+Exterior!E13</f>
        <v>0</v>
      </c>
      <c r="F13" s="157">
        <f>+Local!F13+Exterior!F13</f>
        <v>0</v>
      </c>
      <c r="G13" s="157">
        <f>+Local!G13+Exterior!G13</f>
        <v>0</v>
      </c>
      <c r="H13" s="157">
        <f>+Local!H13+Exterior!H13</f>
        <v>0</v>
      </c>
      <c r="I13" s="157">
        <f>+Local!I13+Exterior!I13</f>
        <v>0</v>
      </c>
      <c r="J13" s="83">
        <f>+Local!J13+Exterior!J13</f>
        <v>0</v>
      </c>
      <c r="K13" s="84">
        <f>+Local!K13+Exterior!K13</f>
        <v>0</v>
      </c>
      <c r="L13" s="50">
        <f>+Local!L13+Exterior!L13</f>
        <v>0</v>
      </c>
      <c r="M13" s="83">
        <f>+Local!M13+Exterior!O13</f>
        <v>0</v>
      </c>
      <c r="N13" s="83">
        <f>+L13-M13</f>
        <v>0</v>
      </c>
      <c r="O13" s="83">
        <f>+Local!O13+Exterior!O13</f>
        <v>0</v>
      </c>
      <c r="P13" s="84">
        <f>+Local!P13+Exterior!P13</f>
        <v>0</v>
      </c>
      <c r="Q13" s="83">
        <f>+O13-P13</f>
        <v>0</v>
      </c>
      <c r="R13" s="83">
        <f>+Local!R13+Exterior!T13</f>
        <v>0</v>
      </c>
      <c r="S13" s="84">
        <f>+Local!S13+Exterior!U13</f>
        <v>0</v>
      </c>
      <c r="T13" s="186">
        <f>+Local!T13+Exterior!T13</f>
        <v>0</v>
      </c>
      <c r="U13" s="83">
        <f>+Local!U13+Exterior!U13</f>
        <v>0</v>
      </c>
      <c r="V13" s="83">
        <f>+Local!V13+Exterior!V13</f>
        <v>0</v>
      </c>
      <c r="W13" s="84">
        <f>+Local!W13+Exterior!W13</f>
        <v>0</v>
      </c>
      <c r="X13" s="50">
        <f>+U13+V13-W13</f>
        <v>0</v>
      </c>
      <c r="Y13" s="175">
        <f>+Local!Y13+Exterior!Y13</f>
        <v>0</v>
      </c>
      <c r="Z13" s="83">
        <f>+Local!Z13+Exterior!Z13</f>
        <v>0</v>
      </c>
      <c r="AA13" s="83">
        <f>+Local!AA13+Exterior!AA13</f>
        <v>0</v>
      </c>
      <c r="AB13" s="83">
        <f>+Local!AB13+Exterior!AB13</f>
        <v>0</v>
      </c>
      <c r="AC13" s="84">
        <f>+Local!AC13+Exterior!AC13</f>
        <v>0</v>
      </c>
      <c r="AD13" s="50">
        <f>+Z13-AA13+AB13-AC13</f>
        <v>0</v>
      </c>
      <c r="AE13" s="175">
        <f>+Local!AE13+Exterior!AE13</f>
        <v>0</v>
      </c>
      <c r="AF13" s="175">
        <f>+AE13-T13+Y13</f>
        <v>0</v>
      </c>
      <c r="AG13" s="385">
        <f>+Z13</f>
        <v>0</v>
      </c>
      <c r="AH13" s="385">
        <f>+AA13</f>
        <v>0</v>
      </c>
      <c r="AI13" s="385">
        <f>+AB13-AC13</f>
        <v>0</v>
      </c>
      <c r="AJ13" s="385">
        <f>+X13</f>
        <v>0</v>
      </c>
      <c r="AK13" s="385">
        <f>+AJ13-AG13</f>
        <v>0</v>
      </c>
      <c r="AL13" s="50">
        <f>+AJ13-AH13</f>
        <v>0</v>
      </c>
      <c r="AM13" s="42" t="str">
        <f t="shared" ref="AM13:AM44" si="0">IF(I13&lt;H13,"Póliza &lt; Asegurados",IF(I13&gt;0,IF(H13=0,"Asegurados sin pólizas",""),""))</f>
        <v/>
      </c>
      <c r="AN13" s="392" t="str">
        <f t="shared" ref="AN13:AN44" si="1">IF(J13&gt;0,IF(H13&lt;1,"Primas sin pólizas",""),IF(H13&gt;0,IF(J13&lt;1,"Pólizas sin primas",""),""))</f>
        <v/>
      </c>
    </row>
    <row r="14" spans="1:40" x14ac:dyDescent="0.3">
      <c r="A14" s="8">
        <f t="shared" ref="A14:A44" si="2">+A13+1</f>
        <v>3</v>
      </c>
      <c r="B14" s="5" t="s">
        <v>21</v>
      </c>
      <c r="C14" s="159">
        <f>+Local!C14+Exterior!C14</f>
        <v>0</v>
      </c>
      <c r="D14" s="159">
        <f>+Local!D14+Exterior!D14</f>
        <v>0</v>
      </c>
      <c r="E14" s="159">
        <f>+Local!E14+Exterior!E14</f>
        <v>0</v>
      </c>
      <c r="F14" s="159">
        <f>+Local!F14+Exterior!F14</f>
        <v>0</v>
      </c>
      <c r="G14" s="159">
        <f>+Local!G14+Exterior!G14</f>
        <v>0</v>
      </c>
      <c r="H14" s="159">
        <f>+Local!H14+Exterior!H14</f>
        <v>0</v>
      </c>
      <c r="I14" s="159">
        <f>+Local!I14+Exterior!I14</f>
        <v>0</v>
      </c>
      <c r="J14" s="75">
        <f>+Local!J14+Exterior!J14</f>
        <v>0</v>
      </c>
      <c r="K14" s="76">
        <f>+Local!K14+Exterior!K14</f>
        <v>0</v>
      </c>
      <c r="L14" s="53">
        <f>+Local!L14+Exterior!L14</f>
        <v>0</v>
      </c>
      <c r="M14" s="75">
        <f>+Local!M14+Exterior!O14</f>
        <v>0</v>
      </c>
      <c r="N14" s="75">
        <f t="shared" ref="N14:N71" si="3">+L14-M14</f>
        <v>0</v>
      </c>
      <c r="O14" s="75">
        <f>+Local!O14+Exterior!O14</f>
        <v>0</v>
      </c>
      <c r="P14" s="76">
        <f>+Local!P14+Exterior!P14</f>
        <v>0</v>
      </c>
      <c r="Q14" s="75">
        <f t="shared" ref="Q14:Q71" si="4">+O14-P14</f>
        <v>0</v>
      </c>
      <c r="R14" s="75">
        <f>+Local!R14+Exterior!T14</f>
        <v>0</v>
      </c>
      <c r="S14" s="76">
        <f>+Local!S14+Exterior!U14</f>
        <v>0</v>
      </c>
      <c r="T14" s="288">
        <f>+Local!T14+Exterior!T14</f>
        <v>0</v>
      </c>
      <c r="U14" s="75">
        <f>+Local!U14+Exterior!U14</f>
        <v>0</v>
      </c>
      <c r="V14" s="75">
        <f>+Local!V14+Exterior!V14</f>
        <v>0</v>
      </c>
      <c r="W14" s="76">
        <f>+Local!W14+Exterior!W14</f>
        <v>0</v>
      </c>
      <c r="X14" s="53">
        <f t="shared" ref="X14:X71" si="5">+U14+V14-W14</f>
        <v>0</v>
      </c>
      <c r="Y14" s="289">
        <f>+Local!Y14+Exterior!Y14</f>
        <v>0</v>
      </c>
      <c r="Z14" s="75">
        <f>+Local!Z14+Exterior!Z14</f>
        <v>0</v>
      </c>
      <c r="AA14" s="75">
        <f>+Local!AA14+Exterior!AA14</f>
        <v>0</v>
      </c>
      <c r="AB14" s="75">
        <f>+Local!AB14+Exterior!AB14</f>
        <v>0</v>
      </c>
      <c r="AC14" s="76">
        <f>+Local!AC14+Exterior!AC14</f>
        <v>0</v>
      </c>
      <c r="AD14" s="53">
        <f t="shared" ref="AD14:AD71" si="6">+Z14-AA14+AB14-AC14</f>
        <v>0</v>
      </c>
      <c r="AE14" s="289">
        <f>+Local!AE14+Exterior!AE14</f>
        <v>0</v>
      </c>
      <c r="AF14" s="289">
        <f t="shared" ref="AF14:AF71" si="7">+AE14-T14+Y14</f>
        <v>0</v>
      </c>
      <c r="AG14" s="386">
        <f t="shared" ref="AG14:AH71" si="8">+Z14</f>
        <v>0</v>
      </c>
      <c r="AH14" s="386">
        <f t="shared" si="8"/>
        <v>0</v>
      </c>
      <c r="AI14" s="386">
        <f t="shared" ref="AI14:AI71" si="9">+AB14-AC14</f>
        <v>0</v>
      </c>
      <c r="AJ14" s="386">
        <f t="shared" ref="AJ14:AJ71" si="10">+X14</f>
        <v>0</v>
      </c>
      <c r="AK14" s="386">
        <f t="shared" ref="AK14:AK71" si="11">+AJ14-AG14</f>
        <v>0</v>
      </c>
      <c r="AL14" s="53">
        <f t="shared" ref="AL14:AL71" si="12">+AJ14-AH14</f>
        <v>0</v>
      </c>
      <c r="AM14" s="42" t="str">
        <f t="shared" si="0"/>
        <v/>
      </c>
      <c r="AN14" s="392" t="str">
        <f t="shared" si="1"/>
        <v/>
      </c>
    </row>
    <row r="15" spans="1:40" x14ac:dyDescent="0.3">
      <c r="A15" s="8">
        <f t="shared" si="2"/>
        <v>4</v>
      </c>
      <c r="B15" s="5" t="s">
        <v>22</v>
      </c>
      <c r="C15" s="159">
        <f>+Local!C15+Exterior!C15</f>
        <v>0</v>
      </c>
      <c r="D15" s="159">
        <f>+Local!D15+Exterior!D15</f>
        <v>0</v>
      </c>
      <c r="E15" s="159">
        <f>+Local!E15+Exterior!E15</f>
        <v>0</v>
      </c>
      <c r="F15" s="159">
        <f>+Local!F15+Exterior!F15</f>
        <v>0</v>
      </c>
      <c r="G15" s="159">
        <f>+Local!G15+Exterior!G15</f>
        <v>0</v>
      </c>
      <c r="H15" s="159">
        <f>+Local!H15+Exterior!H15</f>
        <v>0</v>
      </c>
      <c r="I15" s="159">
        <f>+Local!I15+Exterior!I15</f>
        <v>0</v>
      </c>
      <c r="J15" s="75">
        <f>+Local!J15+Exterior!J15</f>
        <v>0</v>
      </c>
      <c r="K15" s="76">
        <f>+Local!K15+Exterior!K15</f>
        <v>0</v>
      </c>
      <c r="L15" s="53">
        <f>+Local!L15+Exterior!L15</f>
        <v>0</v>
      </c>
      <c r="M15" s="75">
        <f>+Local!M15+Exterior!O15</f>
        <v>0</v>
      </c>
      <c r="N15" s="75">
        <f t="shared" si="3"/>
        <v>0</v>
      </c>
      <c r="O15" s="75">
        <f>+Local!O15+Exterior!O15</f>
        <v>0</v>
      </c>
      <c r="P15" s="76">
        <f>+Local!P15+Exterior!P15</f>
        <v>0</v>
      </c>
      <c r="Q15" s="75">
        <f t="shared" si="4"/>
        <v>0</v>
      </c>
      <c r="R15" s="75">
        <f>+Local!R15+Exterior!T15</f>
        <v>0</v>
      </c>
      <c r="S15" s="76">
        <f>+Local!S15+Exterior!U15</f>
        <v>0</v>
      </c>
      <c r="T15" s="288">
        <f>+Local!T15+Exterior!T15</f>
        <v>0</v>
      </c>
      <c r="U15" s="75">
        <f>+Local!U15+Exterior!U15</f>
        <v>0</v>
      </c>
      <c r="V15" s="75">
        <f>+Local!V15+Exterior!V15</f>
        <v>0</v>
      </c>
      <c r="W15" s="76">
        <f>+Local!W15+Exterior!W15</f>
        <v>0</v>
      </c>
      <c r="X15" s="53">
        <f t="shared" si="5"/>
        <v>0</v>
      </c>
      <c r="Y15" s="289">
        <f>+Local!Y15+Exterior!Y15</f>
        <v>0</v>
      </c>
      <c r="Z15" s="75">
        <f>+Local!Z15+Exterior!Z15</f>
        <v>0</v>
      </c>
      <c r="AA15" s="75">
        <f>+Local!AA15+Exterior!AA15</f>
        <v>0</v>
      </c>
      <c r="AB15" s="75">
        <f>+Local!AB15+Exterior!AB15</f>
        <v>0</v>
      </c>
      <c r="AC15" s="76">
        <f>+Local!AC15+Exterior!AC15</f>
        <v>0</v>
      </c>
      <c r="AD15" s="53">
        <f t="shared" si="6"/>
        <v>0</v>
      </c>
      <c r="AE15" s="289">
        <f>+Local!AE15+Exterior!AE15</f>
        <v>0</v>
      </c>
      <c r="AF15" s="289">
        <f t="shared" si="7"/>
        <v>0</v>
      </c>
      <c r="AG15" s="386">
        <f t="shared" si="8"/>
        <v>0</v>
      </c>
      <c r="AH15" s="386">
        <f t="shared" si="8"/>
        <v>0</v>
      </c>
      <c r="AI15" s="386">
        <f t="shared" si="9"/>
        <v>0</v>
      </c>
      <c r="AJ15" s="386">
        <f t="shared" si="10"/>
        <v>0</v>
      </c>
      <c r="AK15" s="386">
        <f t="shared" si="11"/>
        <v>0</v>
      </c>
      <c r="AL15" s="53">
        <f t="shared" si="12"/>
        <v>0</v>
      </c>
      <c r="AM15" s="42" t="str">
        <f t="shared" si="0"/>
        <v/>
      </c>
      <c r="AN15" s="392" t="str">
        <f t="shared" si="1"/>
        <v/>
      </c>
    </row>
    <row r="16" spans="1:40" s="2" customFormat="1" x14ac:dyDescent="0.3">
      <c r="A16" s="8">
        <f t="shared" si="2"/>
        <v>5</v>
      </c>
      <c r="B16" s="4" t="s">
        <v>23</v>
      </c>
      <c r="C16" s="157">
        <f>+Local!C16+Exterior!C16</f>
        <v>0</v>
      </c>
      <c r="D16" s="157">
        <f>+Local!D16+Exterior!D16</f>
        <v>0</v>
      </c>
      <c r="E16" s="157">
        <f>+Local!E16+Exterior!E16</f>
        <v>0</v>
      </c>
      <c r="F16" s="157">
        <f>+Local!F16+Exterior!F16</f>
        <v>0</v>
      </c>
      <c r="G16" s="157">
        <f>+Local!G16+Exterior!G16</f>
        <v>0</v>
      </c>
      <c r="H16" s="157">
        <f>+Local!H16+Exterior!H16</f>
        <v>0</v>
      </c>
      <c r="I16" s="157">
        <f>+Local!I16+Exterior!I16</f>
        <v>0</v>
      </c>
      <c r="J16" s="83">
        <f>+Local!J16+Exterior!J16</f>
        <v>0</v>
      </c>
      <c r="K16" s="84">
        <f>+Local!K16+Exterior!K16</f>
        <v>0</v>
      </c>
      <c r="L16" s="50">
        <f>+Local!L16+Exterior!L16</f>
        <v>0</v>
      </c>
      <c r="M16" s="83">
        <f>+Local!M16+Exterior!O16</f>
        <v>0</v>
      </c>
      <c r="N16" s="83">
        <f t="shared" si="3"/>
        <v>0</v>
      </c>
      <c r="O16" s="83">
        <f>+Local!O16+Exterior!O16</f>
        <v>0</v>
      </c>
      <c r="P16" s="84">
        <f>+Local!P16+Exterior!P16</f>
        <v>0</v>
      </c>
      <c r="Q16" s="83">
        <f t="shared" si="4"/>
        <v>0</v>
      </c>
      <c r="R16" s="83">
        <f>+Local!R16+Exterior!T16</f>
        <v>0</v>
      </c>
      <c r="S16" s="84">
        <f>+Local!S16+Exterior!U16</f>
        <v>0</v>
      </c>
      <c r="T16" s="186">
        <f>+Local!T16+Exterior!T16</f>
        <v>0</v>
      </c>
      <c r="U16" s="83">
        <f>+Local!U16+Exterior!U16</f>
        <v>0</v>
      </c>
      <c r="V16" s="83">
        <f>+Local!V16+Exterior!V16</f>
        <v>0</v>
      </c>
      <c r="W16" s="84">
        <f>+Local!W16+Exterior!W16</f>
        <v>0</v>
      </c>
      <c r="X16" s="50">
        <f t="shared" si="5"/>
        <v>0</v>
      </c>
      <c r="Y16" s="175">
        <f>+Local!Y16+Exterior!Y16</f>
        <v>0</v>
      </c>
      <c r="Z16" s="83">
        <f>+Local!Z16+Exterior!Z16</f>
        <v>0</v>
      </c>
      <c r="AA16" s="83">
        <f>+Local!AA16+Exterior!AA16</f>
        <v>0</v>
      </c>
      <c r="AB16" s="83">
        <f>+Local!AB16+Exterior!AB16</f>
        <v>0</v>
      </c>
      <c r="AC16" s="84">
        <f>+Local!AC16+Exterior!AC16</f>
        <v>0</v>
      </c>
      <c r="AD16" s="50">
        <f t="shared" si="6"/>
        <v>0</v>
      </c>
      <c r="AE16" s="175">
        <f>+Local!AE16+Exterior!AE16</f>
        <v>0</v>
      </c>
      <c r="AF16" s="175">
        <f t="shared" si="7"/>
        <v>0</v>
      </c>
      <c r="AG16" s="385">
        <f t="shared" si="8"/>
        <v>0</v>
      </c>
      <c r="AH16" s="385">
        <f t="shared" si="8"/>
        <v>0</v>
      </c>
      <c r="AI16" s="385">
        <f t="shared" si="9"/>
        <v>0</v>
      </c>
      <c r="AJ16" s="385">
        <f t="shared" si="10"/>
        <v>0</v>
      </c>
      <c r="AK16" s="385">
        <f t="shared" si="11"/>
        <v>0</v>
      </c>
      <c r="AL16" s="50">
        <f t="shared" si="12"/>
        <v>0</v>
      </c>
      <c r="AM16" s="42" t="str">
        <f t="shared" si="0"/>
        <v/>
      </c>
      <c r="AN16" s="392" t="str">
        <f t="shared" si="1"/>
        <v/>
      </c>
    </row>
    <row r="17" spans="1:40" x14ac:dyDescent="0.3">
      <c r="A17" s="8">
        <f t="shared" si="2"/>
        <v>6</v>
      </c>
      <c r="B17" s="5" t="s">
        <v>24</v>
      </c>
      <c r="C17" s="159">
        <f>+Local!C17+Exterior!C17</f>
        <v>0</v>
      </c>
      <c r="D17" s="159">
        <f>+Local!D17+Exterior!D17</f>
        <v>0</v>
      </c>
      <c r="E17" s="159">
        <f>+Local!E17+Exterior!E17</f>
        <v>0</v>
      </c>
      <c r="F17" s="159">
        <f>+Local!F17+Exterior!F17</f>
        <v>0</v>
      </c>
      <c r="G17" s="159">
        <f>+Local!G17+Exterior!G17</f>
        <v>0</v>
      </c>
      <c r="H17" s="159">
        <f>+Local!H17+Exterior!H17</f>
        <v>0</v>
      </c>
      <c r="I17" s="159">
        <f>+Local!I17+Exterior!I17</f>
        <v>0</v>
      </c>
      <c r="J17" s="75">
        <f>+Local!J17+Exterior!J17</f>
        <v>0</v>
      </c>
      <c r="K17" s="76">
        <f>+Local!K17+Exterior!K17</f>
        <v>0</v>
      </c>
      <c r="L17" s="53">
        <f>+Local!L17+Exterior!L17</f>
        <v>0</v>
      </c>
      <c r="M17" s="75">
        <f>+Local!M17+Exterior!O17</f>
        <v>0</v>
      </c>
      <c r="N17" s="75">
        <f t="shared" si="3"/>
        <v>0</v>
      </c>
      <c r="O17" s="75">
        <f>+Local!O17+Exterior!O17</f>
        <v>0</v>
      </c>
      <c r="P17" s="76">
        <f>+Local!P17+Exterior!P17</f>
        <v>0</v>
      </c>
      <c r="Q17" s="75">
        <f t="shared" si="4"/>
        <v>0</v>
      </c>
      <c r="R17" s="75">
        <f>+Local!R17+Exterior!T17</f>
        <v>0</v>
      </c>
      <c r="S17" s="76">
        <f>+Local!S17+Exterior!U17</f>
        <v>0</v>
      </c>
      <c r="T17" s="288">
        <f>+Local!T17+Exterior!T17</f>
        <v>0</v>
      </c>
      <c r="U17" s="75">
        <f>+Local!U17+Exterior!U17</f>
        <v>0</v>
      </c>
      <c r="V17" s="75">
        <f>+Local!V17+Exterior!V17</f>
        <v>0</v>
      </c>
      <c r="W17" s="76">
        <f>+Local!W17+Exterior!W17</f>
        <v>0</v>
      </c>
      <c r="X17" s="53">
        <f t="shared" si="5"/>
        <v>0</v>
      </c>
      <c r="Y17" s="289">
        <f>+Local!Y17+Exterior!Y17</f>
        <v>0</v>
      </c>
      <c r="Z17" s="75">
        <f>+Local!Z17+Exterior!Z17</f>
        <v>0</v>
      </c>
      <c r="AA17" s="75">
        <f>+Local!AA17+Exterior!AA17</f>
        <v>0</v>
      </c>
      <c r="AB17" s="75">
        <f>+Local!AB17+Exterior!AB17</f>
        <v>0</v>
      </c>
      <c r="AC17" s="76">
        <f>+Local!AC17+Exterior!AC17</f>
        <v>0</v>
      </c>
      <c r="AD17" s="53">
        <f t="shared" si="6"/>
        <v>0</v>
      </c>
      <c r="AE17" s="289">
        <f>+Local!AE17+Exterior!AE17</f>
        <v>0</v>
      </c>
      <c r="AF17" s="289">
        <f t="shared" si="7"/>
        <v>0</v>
      </c>
      <c r="AG17" s="386">
        <f t="shared" si="8"/>
        <v>0</v>
      </c>
      <c r="AH17" s="386">
        <f t="shared" si="8"/>
        <v>0</v>
      </c>
      <c r="AI17" s="386">
        <f t="shared" si="9"/>
        <v>0</v>
      </c>
      <c r="AJ17" s="386">
        <f t="shared" si="10"/>
        <v>0</v>
      </c>
      <c r="AK17" s="386">
        <f t="shared" si="11"/>
        <v>0</v>
      </c>
      <c r="AL17" s="53">
        <f t="shared" si="12"/>
        <v>0</v>
      </c>
      <c r="AM17" s="42" t="str">
        <f t="shared" si="0"/>
        <v/>
      </c>
      <c r="AN17" s="392" t="str">
        <f t="shared" si="1"/>
        <v/>
      </c>
    </row>
    <row r="18" spans="1:40" x14ac:dyDescent="0.3">
      <c r="A18" s="8">
        <f t="shared" si="2"/>
        <v>7</v>
      </c>
      <c r="B18" s="5" t="s">
        <v>25</v>
      </c>
      <c r="C18" s="159">
        <f>+Local!C18+Exterior!C18</f>
        <v>0</v>
      </c>
      <c r="D18" s="159">
        <f>+Local!D18+Exterior!D18</f>
        <v>0</v>
      </c>
      <c r="E18" s="159">
        <f>+Local!E18+Exterior!E18</f>
        <v>0</v>
      </c>
      <c r="F18" s="159">
        <f>+Local!F18+Exterior!F18</f>
        <v>0</v>
      </c>
      <c r="G18" s="159">
        <f>+Local!G18+Exterior!G18</f>
        <v>0</v>
      </c>
      <c r="H18" s="159">
        <f>+Local!H18+Exterior!H18</f>
        <v>0</v>
      </c>
      <c r="I18" s="159">
        <f>+Local!I18+Exterior!I18</f>
        <v>0</v>
      </c>
      <c r="J18" s="75">
        <f>+Local!J18+Exterior!J18</f>
        <v>0</v>
      </c>
      <c r="K18" s="76">
        <f>+Local!K18+Exterior!K18</f>
        <v>0</v>
      </c>
      <c r="L18" s="53">
        <f>+Local!L18+Exterior!L18</f>
        <v>0</v>
      </c>
      <c r="M18" s="75">
        <f>+Local!M18+Exterior!O18</f>
        <v>0</v>
      </c>
      <c r="N18" s="75">
        <f t="shared" si="3"/>
        <v>0</v>
      </c>
      <c r="O18" s="75">
        <f>+Local!O18+Exterior!O18</f>
        <v>0</v>
      </c>
      <c r="P18" s="76">
        <f>+Local!P18+Exterior!P18</f>
        <v>0</v>
      </c>
      <c r="Q18" s="75">
        <f t="shared" si="4"/>
        <v>0</v>
      </c>
      <c r="R18" s="75">
        <f>+Local!R18+Exterior!T18</f>
        <v>0</v>
      </c>
      <c r="S18" s="76">
        <f>+Local!S18+Exterior!U18</f>
        <v>0</v>
      </c>
      <c r="T18" s="288">
        <f>+Local!T18+Exterior!T18</f>
        <v>0</v>
      </c>
      <c r="U18" s="75">
        <f>+Local!U18+Exterior!U18</f>
        <v>0</v>
      </c>
      <c r="V18" s="75">
        <f>+Local!V18+Exterior!V18</f>
        <v>0</v>
      </c>
      <c r="W18" s="76">
        <f>+Local!W18+Exterior!W18</f>
        <v>0</v>
      </c>
      <c r="X18" s="53">
        <f t="shared" si="5"/>
        <v>0</v>
      </c>
      <c r="Y18" s="289">
        <f>+Local!Y18+Exterior!Y18</f>
        <v>0</v>
      </c>
      <c r="Z18" s="75">
        <f>+Local!Z18+Exterior!Z18</f>
        <v>0</v>
      </c>
      <c r="AA18" s="75">
        <f>+Local!AA18+Exterior!AA18</f>
        <v>0</v>
      </c>
      <c r="AB18" s="75">
        <f>+Local!AB18+Exterior!AB18</f>
        <v>0</v>
      </c>
      <c r="AC18" s="76">
        <f>+Local!AC18+Exterior!AC18</f>
        <v>0</v>
      </c>
      <c r="AD18" s="53">
        <f t="shared" si="6"/>
        <v>0</v>
      </c>
      <c r="AE18" s="289">
        <f>+Local!AE18+Exterior!AE18</f>
        <v>0</v>
      </c>
      <c r="AF18" s="289">
        <f t="shared" si="7"/>
        <v>0</v>
      </c>
      <c r="AG18" s="386">
        <f t="shared" si="8"/>
        <v>0</v>
      </c>
      <c r="AH18" s="386">
        <f t="shared" si="8"/>
        <v>0</v>
      </c>
      <c r="AI18" s="386">
        <f t="shared" si="9"/>
        <v>0</v>
      </c>
      <c r="AJ18" s="386">
        <f t="shared" si="10"/>
        <v>0</v>
      </c>
      <c r="AK18" s="386">
        <f t="shared" si="11"/>
        <v>0</v>
      </c>
      <c r="AL18" s="53">
        <f t="shared" si="12"/>
        <v>0</v>
      </c>
      <c r="AM18" s="42" t="str">
        <f t="shared" si="0"/>
        <v/>
      </c>
      <c r="AN18" s="392" t="str">
        <f t="shared" si="1"/>
        <v/>
      </c>
    </row>
    <row r="19" spans="1:40" x14ac:dyDescent="0.3">
      <c r="A19" s="8">
        <f t="shared" si="2"/>
        <v>8</v>
      </c>
      <c r="B19" s="5" t="s">
        <v>26</v>
      </c>
      <c r="C19" s="159">
        <f>+Local!C19+Exterior!C19</f>
        <v>0</v>
      </c>
      <c r="D19" s="159">
        <f>+Local!D19+Exterior!D19</f>
        <v>0</v>
      </c>
      <c r="E19" s="159">
        <f>+Local!E19+Exterior!E19</f>
        <v>0</v>
      </c>
      <c r="F19" s="159">
        <f>+Local!F19+Exterior!F19</f>
        <v>0</v>
      </c>
      <c r="G19" s="159">
        <f>+Local!G19+Exterior!G19</f>
        <v>0</v>
      </c>
      <c r="H19" s="159">
        <f>+Local!H19+Exterior!H19</f>
        <v>0</v>
      </c>
      <c r="I19" s="159">
        <f>+Local!I19+Exterior!I19</f>
        <v>0</v>
      </c>
      <c r="J19" s="75">
        <f>+Local!J19+Exterior!J19</f>
        <v>0</v>
      </c>
      <c r="K19" s="76">
        <f>+Local!K19+Exterior!K19</f>
        <v>0</v>
      </c>
      <c r="L19" s="53">
        <f>+Local!L19+Exterior!L19</f>
        <v>0</v>
      </c>
      <c r="M19" s="75">
        <f>+Local!M19+Exterior!O19</f>
        <v>0</v>
      </c>
      <c r="N19" s="75">
        <f t="shared" si="3"/>
        <v>0</v>
      </c>
      <c r="O19" s="75">
        <f>+Local!O19+Exterior!O19</f>
        <v>0</v>
      </c>
      <c r="P19" s="76">
        <f>+Local!P19+Exterior!P19</f>
        <v>0</v>
      </c>
      <c r="Q19" s="75">
        <f t="shared" si="4"/>
        <v>0</v>
      </c>
      <c r="R19" s="75">
        <f>+Local!R19+Exterior!T19</f>
        <v>0</v>
      </c>
      <c r="S19" s="76">
        <f>+Local!S19+Exterior!U19</f>
        <v>0</v>
      </c>
      <c r="T19" s="288">
        <f>+Local!T19+Exterior!T19</f>
        <v>0</v>
      </c>
      <c r="U19" s="75">
        <f>+Local!U19+Exterior!U19</f>
        <v>0</v>
      </c>
      <c r="V19" s="75">
        <f>+Local!V19+Exterior!V19</f>
        <v>0</v>
      </c>
      <c r="W19" s="76">
        <f>+Local!W19+Exterior!W19</f>
        <v>0</v>
      </c>
      <c r="X19" s="53">
        <f t="shared" si="5"/>
        <v>0</v>
      </c>
      <c r="Y19" s="289">
        <f>+Local!Y19+Exterior!Y19</f>
        <v>0</v>
      </c>
      <c r="Z19" s="75">
        <f>+Local!Z19+Exterior!Z19</f>
        <v>0</v>
      </c>
      <c r="AA19" s="75">
        <f>+Local!AA19+Exterior!AA19</f>
        <v>0</v>
      </c>
      <c r="AB19" s="75">
        <f>+Local!AB19+Exterior!AB19</f>
        <v>0</v>
      </c>
      <c r="AC19" s="76">
        <f>+Local!AC19+Exterior!AC19</f>
        <v>0</v>
      </c>
      <c r="AD19" s="53">
        <f t="shared" si="6"/>
        <v>0</v>
      </c>
      <c r="AE19" s="289">
        <f>+Local!AE19+Exterior!AE19</f>
        <v>0</v>
      </c>
      <c r="AF19" s="289">
        <f t="shared" si="7"/>
        <v>0</v>
      </c>
      <c r="AG19" s="386">
        <f t="shared" si="8"/>
        <v>0</v>
      </c>
      <c r="AH19" s="386">
        <f t="shared" si="8"/>
        <v>0</v>
      </c>
      <c r="AI19" s="386">
        <f t="shared" si="9"/>
        <v>0</v>
      </c>
      <c r="AJ19" s="386">
        <f t="shared" si="10"/>
        <v>0</v>
      </c>
      <c r="AK19" s="386">
        <f t="shared" si="11"/>
        <v>0</v>
      </c>
      <c r="AL19" s="53">
        <f t="shared" si="12"/>
        <v>0</v>
      </c>
      <c r="AM19" s="42" t="str">
        <f t="shared" si="0"/>
        <v/>
      </c>
      <c r="AN19" s="392" t="str">
        <f t="shared" si="1"/>
        <v/>
      </c>
    </row>
    <row r="20" spans="1:40" s="2" customFormat="1" x14ac:dyDescent="0.3">
      <c r="A20" s="8">
        <f t="shared" si="2"/>
        <v>9</v>
      </c>
      <c r="B20" s="4" t="s">
        <v>27</v>
      </c>
      <c r="C20" s="157">
        <f>+Local!C20+Exterior!C20</f>
        <v>0</v>
      </c>
      <c r="D20" s="157">
        <f>+Local!D20+Exterior!D20</f>
        <v>0</v>
      </c>
      <c r="E20" s="157">
        <f>+Local!E20+Exterior!E20</f>
        <v>0</v>
      </c>
      <c r="F20" s="157">
        <f>+Local!F20+Exterior!F20</f>
        <v>0</v>
      </c>
      <c r="G20" s="157">
        <f>+Local!G20+Exterior!G20</f>
        <v>0</v>
      </c>
      <c r="H20" s="157">
        <f>+Local!H20+Exterior!H20</f>
        <v>0</v>
      </c>
      <c r="I20" s="157">
        <f>+Local!I20+Exterior!I20</f>
        <v>0</v>
      </c>
      <c r="J20" s="83">
        <f>+Local!J20+Exterior!J20</f>
        <v>0</v>
      </c>
      <c r="K20" s="84">
        <f>+Local!K20+Exterior!K20</f>
        <v>0</v>
      </c>
      <c r="L20" s="50">
        <f>+Local!L20+Exterior!L20</f>
        <v>0</v>
      </c>
      <c r="M20" s="83">
        <f>+Local!M20+Exterior!O20</f>
        <v>0</v>
      </c>
      <c r="N20" s="83">
        <f t="shared" si="3"/>
        <v>0</v>
      </c>
      <c r="O20" s="83">
        <f>+Local!O20+Exterior!O20</f>
        <v>0</v>
      </c>
      <c r="P20" s="84">
        <f>+Local!P20+Exterior!P20</f>
        <v>0</v>
      </c>
      <c r="Q20" s="83">
        <f t="shared" si="4"/>
        <v>0</v>
      </c>
      <c r="R20" s="83">
        <f>+Local!R20+Exterior!T20</f>
        <v>0</v>
      </c>
      <c r="S20" s="84">
        <f>+Local!S20+Exterior!U20</f>
        <v>0</v>
      </c>
      <c r="T20" s="186">
        <f>+Local!T20+Exterior!T20</f>
        <v>0</v>
      </c>
      <c r="U20" s="83">
        <f>+Local!U20+Exterior!U20</f>
        <v>0</v>
      </c>
      <c r="V20" s="83">
        <f>+Local!V20+Exterior!V20</f>
        <v>0</v>
      </c>
      <c r="W20" s="84">
        <f>+Local!W20+Exterior!W20</f>
        <v>0</v>
      </c>
      <c r="X20" s="50">
        <f t="shared" si="5"/>
        <v>0</v>
      </c>
      <c r="Y20" s="175">
        <f>+Local!Y20+Exterior!Y20</f>
        <v>0</v>
      </c>
      <c r="Z20" s="83">
        <f>+Local!Z20+Exterior!Z20</f>
        <v>0</v>
      </c>
      <c r="AA20" s="83">
        <f>+Local!AA20+Exterior!AA20</f>
        <v>0</v>
      </c>
      <c r="AB20" s="83">
        <f>+Local!AB20+Exterior!AB20</f>
        <v>0</v>
      </c>
      <c r="AC20" s="84">
        <f>+Local!AC20+Exterior!AC20</f>
        <v>0</v>
      </c>
      <c r="AD20" s="50">
        <f t="shared" si="6"/>
        <v>0</v>
      </c>
      <c r="AE20" s="175">
        <f>+Local!AE20+Exterior!AE20</f>
        <v>0</v>
      </c>
      <c r="AF20" s="175">
        <f t="shared" si="7"/>
        <v>0</v>
      </c>
      <c r="AG20" s="385">
        <f t="shared" si="8"/>
        <v>0</v>
      </c>
      <c r="AH20" s="385">
        <f t="shared" si="8"/>
        <v>0</v>
      </c>
      <c r="AI20" s="385">
        <f t="shared" si="9"/>
        <v>0</v>
      </c>
      <c r="AJ20" s="385">
        <f t="shared" si="10"/>
        <v>0</v>
      </c>
      <c r="AK20" s="385">
        <f t="shared" si="11"/>
        <v>0</v>
      </c>
      <c r="AL20" s="50">
        <f t="shared" si="12"/>
        <v>0</v>
      </c>
      <c r="AM20" s="42" t="str">
        <f t="shared" si="0"/>
        <v/>
      </c>
      <c r="AN20" s="392" t="str">
        <f t="shared" si="1"/>
        <v/>
      </c>
    </row>
    <row r="21" spans="1:40" x14ac:dyDescent="0.3">
      <c r="A21" s="8">
        <f t="shared" si="2"/>
        <v>10</v>
      </c>
      <c r="B21" s="5" t="s">
        <v>24</v>
      </c>
      <c r="C21" s="159">
        <f>+Local!C21+Exterior!C21</f>
        <v>0</v>
      </c>
      <c r="D21" s="159">
        <f>+Local!D21+Exterior!D21</f>
        <v>0</v>
      </c>
      <c r="E21" s="159">
        <f>+Local!E21+Exterior!E21</f>
        <v>0</v>
      </c>
      <c r="F21" s="159">
        <f>+Local!F21+Exterior!F21</f>
        <v>0</v>
      </c>
      <c r="G21" s="159">
        <f>+Local!G21+Exterior!G21</f>
        <v>0</v>
      </c>
      <c r="H21" s="159">
        <f>+Local!H21+Exterior!H21</f>
        <v>0</v>
      </c>
      <c r="I21" s="159">
        <f>+Local!I21+Exterior!I21</f>
        <v>0</v>
      </c>
      <c r="J21" s="75">
        <f>+Local!J21+Exterior!J21</f>
        <v>0</v>
      </c>
      <c r="K21" s="76">
        <f>+Local!K21+Exterior!K21</f>
        <v>0</v>
      </c>
      <c r="L21" s="53">
        <f>+Local!L21+Exterior!L21</f>
        <v>0</v>
      </c>
      <c r="M21" s="75">
        <f>+Local!M21+Exterior!O21</f>
        <v>0</v>
      </c>
      <c r="N21" s="75">
        <f t="shared" si="3"/>
        <v>0</v>
      </c>
      <c r="O21" s="75">
        <f>+Local!O21+Exterior!O21</f>
        <v>0</v>
      </c>
      <c r="P21" s="76">
        <f>+Local!P21+Exterior!P21</f>
        <v>0</v>
      </c>
      <c r="Q21" s="75">
        <f t="shared" si="4"/>
        <v>0</v>
      </c>
      <c r="R21" s="75">
        <f>+Local!R21+Exterior!T21</f>
        <v>0</v>
      </c>
      <c r="S21" s="76">
        <f>+Local!S21+Exterior!U21</f>
        <v>0</v>
      </c>
      <c r="T21" s="288">
        <f>+Local!T21+Exterior!T21</f>
        <v>0</v>
      </c>
      <c r="U21" s="75">
        <f>+Local!U21+Exterior!U21</f>
        <v>0</v>
      </c>
      <c r="V21" s="75">
        <f>+Local!V21+Exterior!V21</f>
        <v>0</v>
      </c>
      <c r="W21" s="76">
        <f>+Local!W21+Exterior!W21</f>
        <v>0</v>
      </c>
      <c r="X21" s="53">
        <f t="shared" si="5"/>
        <v>0</v>
      </c>
      <c r="Y21" s="289">
        <f>+Local!Y21+Exterior!Y21</f>
        <v>0</v>
      </c>
      <c r="Z21" s="75">
        <f>+Local!Z21+Exterior!Z21</f>
        <v>0</v>
      </c>
      <c r="AA21" s="75">
        <f>+Local!AA21+Exterior!AA21</f>
        <v>0</v>
      </c>
      <c r="AB21" s="75">
        <f>+Local!AB21+Exterior!AB21</f>
        <v>0</v>
      </c>
      <c r="AC21" s="76">
        <f>+Local!AC21+Exterior!AC21</f>
        <v>0</v>
      </c>
      <c r="AD21" s="53">
        <f t="shared" si="6"/>
        <v>0</v>
      </c>
      <c r="AE21" s="289">
        <f>+Local!AE21+Exterior!AE21</f>
        <v>0</v>
      </c>
      <c r="AF21" s="289">
        <f t="shared" si="7"/>
        <v>0</v>
      </c>
      <c r="AG21" s="386">
        <f t="shared" si="8"/>
        <v>0</v>
      </c>
      <c r="AH21" s="386">
        <f t="shared" si="8"/>
        <v>0</v>
      </c>
      <c r="AI21" s="386">
        <f t="shared" si="9"/>
        <v>0</v>
      </c>
      <c r="AJ21" s="386">
        <f t="shared" si="10"/>
        <v>0</v>
      </c>
      <c r="AK21" s="386">
        <f t="shared" si="11"/>
        <v>0</v>
      </c>
      <c r="AL21" s="53">
        <f t="shared" si="12"/>
        <v>0</v>
      </c>
      <c r="AM21" s="42" t="str">
        <f t="shared" si="0"/>
        <v/>
      </c>
      <c r="AN21" s="392" t="str">
        <f t="shared" si="1"/>
        <v/>
      </c>
    </row>
    <row r="22" spans="1:40" x14ac:dyDescent="0.3">
      <c r="A22" s="8">
        <f t="shared" si="2"/>
        <v>11</v>
      </c>
      <c r="B22" s="5" t="s">
        <v>25</v>
      </c>
      <c r="C22" s="159">
        <f>+Local!C22+Exterior!C22</f>
        <v>0</v>
      </c>
      <c r="D22" s="159">
        <f>+Local!D22+Exterior!D22</f>
        <v>0</v>
      </c>
      <c r="E22" s="159">
        <f>+Local!E22+Exterior!E22</f>
        <v>0</v>
      </c>
      <c r="F22" s="159">
        <f>+Local!F22+Exterior!F22</f>
        <v>0</v>
      </c>
      <c r="G22" s="159">
        <f>+Local!G22+Exterior!G22</f>
        <v>0</v>
      </c>
      <c r="H22" s="159">
        <f>+Local!H22+Exterior!H22</f>
        <v>0</v>
      </c>
      <c r="I22" s="159">
        <f>+Local!I22+Exterior!I22</f>
        <v>0</v>
      </c>
      <c r="J22" s="75">
        <f>+Local!J22+Exterior!J22</f>
        <v>0</v>
      </c>
      <c r="K22" s="76">
        <f>+Local!K22+Exterior!K22</f>
        <v>0</v>
      </c>
      <c r="L22" s="53">
        <f>+Local!L22+Exterior!L22</f>
        <v>0</v>
      </c>
      <c r="M22" s="75">
        <f>+Local!M22+Exterior!O22</f>
        <v>0</v>
      </c>
      <c r="N22" s="75">
        <f t="shared" si="3"/>
        <v>0</v>
      </c>
      <c r="O22" s="75">
        <f>+Local!O22+Exterior!O22</f>
        <v>0</v>
      </c>
      <c r="P22" s="76">
        <f>+Local!P22+Exterior!P22</f>
        <v>0</v>
      </c>
      <c r="Q22" s="75">
        <f t="shared" si="4"/>
        <v>0</v>
      </c>
      <c r="R22" s="75">
        <f>+Local!R22+Exterior!T22</f>
        <v>0</v>
      </c>
      <c r="S22" s="76">
        <f>+Local!S22+Exterior!U22</f>
        <v>0</v>
      </c>
      <c r="T22" s="288">
        <f>+Local!T22+Exterior!T22</f>
        <v>0</v>
      </c>
      <c r="U22" s="75">
        <f>+Local!U22+Exterior!U22</f>
        <v>0</v>
      </c>
      <c r="V22" s="75">
        <f>+Local!V22+Exterior!V22</f>
        <v>0</v>
      </c>
      <c r="W22" s="76">
        <f>+Local!W22+Exterior!W22</f>
        <v>0</v>
      </c>
      <c r="X22" s="53">
        <f t="shared" si="5"/>
        <v>0</v>
      </c>
      <c r="Y22" s="289">
        <f>+Local!Y22+Exterior!Y22</f>
        <v>0</v>
      </c>
      <c r="Z22" s="75">
        <f>+Local!Z22+Exterior!Z22</f>
        <v>0</v>
      </c>
      <c r="AA22" s="75">
        <f>+Local!AA22+Exterior!AA22</f>
        <v>0</v>
      </c>
      <c r="AB22" s="75">
        <f>+Local!AB22+Exterior!AB22</f>
        <v>0</v>
      </c>
      <c r="AC22" s="76">
        <f>+Local!AC22+Exterior!AC22</f>
        <v>0</v>
      </c>
      <c r="AD22" s="53">
        <f t="shared" si="6"/>
        <v>0</v>
      </c>
      <c r="AE22" s="289">
        <f>+Local!AE22+Exterior!AE22</f>
        <v>0</v>
      </c>
      <c r="AF22" s="289">
        <f t="shared" si="7"/>
        <v>0</v>
      </c>
      <c r="AG22" s="386">
        <f t="shared" si="8"/>
        <v>0</v>
      </c>
      <c r="AH22" s="386">
        <f t="shared" si="8"/>
        <v>0</v>
      </c>
      <c r="AI22" s="386">
        <f t="shared" si="9"/>
        <v>0</v>
      </c>
      <c r="AJ22" s="386">
        <f t="shared" si="10"/>
        <v>0</v>
      </c>
      <c r="AK22" s="386">
        <f t="shared" si="11"/>
        <v>0</v>
      </c>
      <c r="AL22" s="53">
        <f t="shared" si="12"/>
        <v>0</v>
      </c>
      <c r="AM22" s="42" t="str">
        <f t="shared" si="0"/>
        <v/>
      </c>
      <c r="AN22" s="392" t="str">
        <f t="shared" si="1"/>
        <v/>
      </c>
    </row>
    <row r="23" spans="1:40" s="2" customFormat="1" x14ac:dyDescent="0.3">
      <c r="A23" s="8">
        <f t="shared" si="2"/>
        <v>12</v>
      </c>
      <c r="B23" s="4" t="s">
        <v>28</v>
      </c>
      <c r="C23" s="157">
        <f>+Local!C23+Exterior!C23</f>
        <v>0</v>
      </c>
      <c r="D23" s="157">
        <f>+Local!D23+Exterior!D23</f>
        <v>0</v>
      </c>
      <c r="E23" s="157">
        <f>+Local!E23+Exterior!E23</f>
        <v>0</v>
      </c>
      <c r="F23" s="157">
        <f>+Local!F23+Exterior!F23</f>
        <v>0</v>
      </c>
      <c r="G23" s="157">
        <f>+Local!G23+Exterior!G23</f>
        <v>0</v>
      </c>
      <c r="H23" s="157">
        <f>+Local!H23+Exterior!H23</f>
        <v>0</v>
      </c>
      <c r="I23" s="157">
        <f>+Local!I23+Exterior!I23</f>
        <v>0</v>
      </c>
      <c r="J23" s="83">
        <f>+Local!J23+Exterior!J23</f>
        <v>0</v>
      </c>
      <c r="K23" s="84">
        <f>+Local!K23+Exterior!K23</f>
        <v>0</v>
      </c>
      <c r="L23" s="50">
        <f>+Local!L23+Exterior!L23</f>
        <v>0</v>
      </c>
      <c r="M23" s="83">
        <f>+Local!M23+Exterior!O23</f>
        <v>0</v>
      </c>
      <c r="N23" s="83">
        <f t="shared" si="3"/>
        <v>0</v>
      </c>
      <c r="O23" s="83">
        <f>+Local!O23+Exterior!O23</f>
        <v>0</v>
      </c>
      <c r="P23" s="84">
        <f>+Local!P23+Exterior!P23</f>
        <v>0</v>
      </c>
      <c r="Q23" s="83">
        <f t="shared" si="4"/>
        <v>0</v>
      </c>
      <c r="R23" s="83">
        <f>+Local!R23+Exterior!T23</f>
        <v>0</v>
      </c>
      <c r="S23" s="84">
        <f>+Local!S23+Exterior!U23</f>
        <v>0</v>
      </c>
      <c r="T23" s="186">
        <f>+Local!T23+Exterior!T23</f>
        <v>0</v>
      </c>
      <c r="U23" s="83">
        <f>+Local!U23+Exterior!U23</f>
        <v>0</v>
      </c>
      <c r="V23" s="83">
        <f>+Local!V23+Exterior!V23</f>
        <v>0</v>
      </c>
      <c r="W23" s="84">
        <f>+Local!W23+Exterior!W23</f>
        <v>0</v>
      </c>
      <c r="X23" s="50">
        <f t="shared" si="5"/>
        <v>0</v>
      </c>
      <c r="Y23" s="175">
        <f>+Local!Y23+Exterior!Y23</f>
        <v>0</v>
      </c>
      <c r="Z23" s="83">
        <f>+Local!Z23+Exterior!Z23</f>
        <v>0</v>
      </c>
      <c r="AA23" s="83">
        <f>+Local!AA23+Exterior!AA23</f>
        <v>0</v>
      </c>
      <c r="AB23" s="83">
        <f>+Local!AB23+Exterior!AB23</f>
        <v>0</v>
      </c>
      <c r="AC23" s="84">
        <f>+Local!AC23+Exterior!AC23</f>
        <v>0</v>
      </c>
      <c r="AD23" s="50">
        <f t="shared" si="6"/>
        <v>0</v>
      </c>
      <c r="AE23" s="175">
        <f>+Local!AE23+Exterior!AE23</f>
        <v>0</v>
      </c>
      <c r="AF23" s="175">
        <f t="shared" si="7"/>
        <v>0</v>
      </c>
      <c r="AG23" s="385">
        <f t="shared" si="8"/>
        <v>0</v>
      </c>
      <c r="AH23" s="385">
        <f t="shared" si="8"/>
        <v>0</v>
      </c>
      <c r="AI23" s="385">
        <f t="shared" si="9"/>
        <v>0</v>
      </c>
      <c r="AJ23" s="385">
        <f t="shared" si="10"/>
        <v>0</v>
      </c>
      <c r="AK23" s="385">
        <f t="shared" si="11"/>
        <v>0</v>
      </c>
      <c r="AL23" s="50">
        <f t="shared" si="12"/>
        <v>0</v>
      </c>
      <c r="AM23" s="42" t="str">
        <f t="shared" si="0"/>
        <v/>
      </c>
      <c r="AN23" s="392" t="str">
        <f t="shared" si="1"/>
        <v/>
      </c>
    </row>
    <row r="24" spans="1:40" s="2" customFormat="1" x14ac:dyDescent="0.3">
      <c r="A24" s="8">
        <f t="shared" si="2"/>
        <v>13</v>
      </c>
      <c r="B24" s="5" t="s">
        <v>63</v>
      </c>
      <c r="C24" s="159">
        <f>+Local!C24+Exterior!C24</f>
        <v>0</v>
      </c>
      <c r="D24" s="159">
        <f>+Local!D24+Exterior!D24</f>
        <v>0</v>
      </c>
      <c r="E24" s="159">
        <f>+Local!E24+Exterior!E24</f>
        <v>0</v>
      </c>
      <c r="F24" s="159">
        <f>+Local!F24+Exterior!F24</f>
        <v>0</v>
      </c>
      <c r="G24" s="159">
        <f>+Local!G24+Exterior!G24</f>
        <v>0</v>
      </c>
      <c r="H24" s="159">
        <f>+Local!H24+Exterior!H24</f>
        <v>0</v>
      </c>
      <c r="I24" s="159">
        <f>+Local!I24+Exterior!I24</f>
        <v>0</v>
      </c>
      <c r="J24" s="183">
        <f>+Local!J24+Exterior!J24</f>
        <v>0</v>
      </c>
      <c r="K24" s="184">
        <f>+Local!K24+Exterior!K24</f>
        <v>0</v>
      </c>
      <c r="L24" s="182">
        <f>+Local!L24+Exterior!L24</f>
        <v>0</v>
      </c>
      <c r="M24" s="183">
        <f>+Local!M24+Exterior!O24</f>
        <v>0</v>
      </c>
      <c r="N24" s="183">
        <f t="shared" si="3"/>
        <v>0</v>
      </c>
      <c r="O24" s="183">
        <f>+Local!O24+Exterior!O24</f>
        <v>0</v>
      </c>
      <c r="P24" s="184">
        <f>+Local!P24+Exterior!P24</f>
        <v>0</v>
      </c>
      <c r="Q24" s="183">
        <f t="shared" si="4"/>
        <v>0</v>
      </c>
      <c r="R24" s="183">
        <f>+Local!R24+Exterior!T24</f>
        <v>0</v>
      </c>
      <c r="S24" s="184">
        <f>+Local!S24+Exterior!U24</f>
        <v>0</v>
      </c>
      <c r="T24" s="288">
        <f>+Local!T24+Exterior!T24</f>
        <v>0</v>
      </c>
      <c r="U24" s="183">
        <f>+Local!U24+Exterior!U24</f>
        <v>0</v>
      </c>
      <c r="V24" s="183">
        <f>+Local!V24+Exterior!V24</f>
        <v>0</v>
      </c>
      <c r="W24" s="184">
        <f>+Local!W24+Exterior!W24</f>
        <v>0</v>
      </c>
      <c r="X24" s="182">
        <f t="shared" si="5"/>
        <v>0</v>
      </c>
      <c r="Y24" s="289">
        <f>+Local!Y24+Exterior!Y24</f>
        <v>0</v>
      </c>
      <c r="Z24" s="183">
        <f>+Local!Z24+Exterior!Z24</f>
        <v>0</v>
      </c>
      <c r="AA24" s="183">
        <f>+Local!AA24+Exterior!AA24</f>
        <v>0</v>
      </c>
      <c r="AB24" s="183">
        <f>+Local!AB24+Exterior!AB24</f>
        <v>0</v>
      </c>
      <c r="AC24" s="184">
        <f>+Local!AC24+Exterior!AC24</f>
        <v>0</v>
      </c>
      <c r="AD24" s="182">
        <f t="shared" si="6"/>
        <v>0</v>
      </c>
      <c r="AE24" s="289">
        <f>+Local!AE24+Exterior!AE24</f>
        <v>0</v>
      </c>
      <c r="AF24" s="289">
        <f t="shared" si="7"/>
        <v>0</v>
      </c>
      <c r="AG24" s="386">
        <f t="shared" si="8"/>
        <v>0</v>
      </c>
      <c r="AH24" s="386">
        <f t="shared" si="8"/>
        <v>0</v>
      </c>
      <c r="AI24" s="386">
        <f t="shared" si="9"/>
        <v>0</v>
      </c>
      <c r="AJ24" s="386">
        <f t="shared" si="10"/>
        <v>0</v>
      </c>
      <c r="AK24" s="386">
        <f t="shared" si="11"/>
        <v>0</v>
      </c>
      <c r="AL24" s="182">
        <f t="shared" si="12"/>
        <v>0</v>
      </c>
      <c r="AM24" s="42" t="str">
        <f t="shared" si="0"/>
        <v/>
      </c>
      <c r="AN24" s="392" t="str">
        <f t="shared" si="1"/>
        <v/>
      </c>
    </row>
    <row r="25" spans="1:40" s="2" customFormat="1" x14ac:dyDescent="0.3">
      <c r="A25" s="8">
        <f t="shared" si="2"/>
        <v>14</v>
      </c>
      <c r="B25" s="5" t="s">
        <v>112</v>
      </c>
      <c r="C25" s="159">
        <f>+Local!C25+Exterior!C25</f>
        <v>0</v>
      </c>
      <c r="D25" s="159">
        <f>+Local!D25+Exterior!D25</f>
        <v>0</v>
      </c>
      <c r="E25" s="159">
        <f>+Local!E25+Exterior!E25</f>
        <v>0</v>
      </c>
      <c r="F25" s="159">
        <f>+Local!F25+Exterior!F25</f>
        <v>0</v>
      </c>
      <c r="G25" s="159">
        <f>+Local!G25+Exterior!G25</f>
        <v>0</v>
      </c>
      <c r="H25" s="159">
        <f>+Local!H25+Exterior!H25</f>
        <v>0</v>
      </c>
      <c r="I25" s="159">
        <f>+Local!I25+Exterior!I25</f>
        <v>0</v>
      </c>
      <c r="J25" s="183">
        <f>+Local!J25+Exterior!J25</f>
        <v>0</v>
      </c>
      <c r="K25" s="184">
        <f>+Local!K25+Exterior!K25</f>
        <v>0</v>
      </c>
      <c r="L25" s="182">
        <f>+Local!L25+Exterior!L25</f>
        <v>0</v>
      </c>
      <c r="M25" s="183">
        <f>+Local!M25+Exterior!O25</f>
        <v>0</v>
      </c>
      <c r="N25" s="183">
        <f t="shared" si="3"/>
        <v>0</v>
      </c>
      <c r="O25" s="183">
        <f>+Local!O25+Exterior!O25</f>
        <v>0</v>
      </c>
      <c r="P25" s="184">
        <f>+Local!P25+Exterior!P25</f>
        <v>0</v>
      </c>
      <c r="Q25" s="183">
        <f t="shared" si="4"/>
        <v>0</v>
      </c>
      <c r="R25" s="183">
        <f>+Local!R25+Exterior!T25</f>
        <v>0</v>
      </c>
      <c r="S25" s="184">
        <f>+Local!S25+Exterior!U25</f>
        <v>0</v>
      </c>
      <c r="T25" s="288">
        <f>+Local!T25+Exterior!T25</f>
        <v>0</v>
      </c>
      <c r="U25" s="183">
        <f>+Local!U25+Exterior!U25</f>
        <v>0</v>
      </c>
      <c r="V25" s="183">
        <f>+Local!V25+Exterior!V25</f>
        <v>0</v>
      </c>
      <c r="W25" s="184">
        <f>+Local!W25+Exterior!W25</f>
        <v>0</v>
      </c>
      <c r="X25" s="182">
        <f t="shared" si="5"/>
        <v>0</v>
      </c>
      <c r="Y25" s="289">
        <f>+Local!Y25+Exterior!Y25</f>
        <v>0</v>
      </c>
      <c r="Z25" s="183">
        <f>+Local!Z25+Exterior!Z25</f>
        <v>0</v>
      </c>
      <c r="AA25" s="183">
        <f>+Local!AA25+Exterior!AA25</f>
        <v>0</v>
      </c>
      <c r="AB25" s="183">
        <f>+Local!AB25+Exterior!AB25</f>
        <v>0</v>
      </c>
      <c r="AC25" s="184">
        <f>+Local!AC25+Exterior!AC25</f>
        <v>0</v>
      </c>
      <c r="AD25" s="182">
        <f t="shared" si="6"/>
        <v>0</v>
      </c>
      <c r="AE25" s="289">
        <f>+Local!AE25+Exterior!AE25</f>
        <v>0</v>
      </c>
      <c r="AF25" s="289">
        <f t="shared" si="7"/>
        <v>0</v>
      </c>
      <c r="AG25" s="386">
        <f t="shared" si="8"/>
        <v>0</v>
      </c>
      <c r="AH25" s="386">
        <f t="shared" si="8"/>
        <v>0</v>
      </c>
      <c r="AI25" s="386">
        <f t="shared" si="9"/>
        <v>0</v>
      </c>
      <c r="AJ25" s="386">
        <f t="shared" si="10"/>
        <v>0</v>
      </c>
      <c r="AK25" s="386">
        <f t="shared" si="11"/>
        <v>0</v>
      </c>
      <c r="AL25" s="182">
        <f t="shared" si="12"/>
        <v>0</v>
      </c>
      <c r="AM25" s="42" t="str">
        <f t="shared" si="0"/>
        <v/>
      </c>
      <c r="AN25" s="392" t="str">
        <f t="shared" si="1"/>
        <v/>
      </c>
    </row>
    <row r="26" spans="1:40" s="2" customFormat="1" x14ac:dyDescent="0.3">
      <c r="A26" s="8">
        <v>15</v>
      </c>
      <c r="B26" s="4" t="s">
        <v>29</v>
      </c>
      <c r="C26" s="157">
        <f>+Local!C26+Exterior!C26</f>
        <v>0</v>
      </c>
      <c r="D26" s="157">
        <f>+Local!D26+Exterior!D26</f>
        <v>0</v>
      </c>
      <c r="E26" s="157">
        <f>+Local!E26+Exterior!E26</f>
        <v>0</v>
      </c>
      <c r="F26" s="157">
        <f>+Local!F26+Exterior!F26</f>
        <v>0</v>
      </c>
      <c r="G26" s="157">
        <f>+Local!G26+Exterior!G26</f>
        <v>0</v>
      </c>
      <c r="H26" s="157">
        <f>+Local!H26+Exterior!H26</f>
        <v>0</v>
      </c>
      <c r="I26" s="157">
        <f>+Local!I26+Exterior!I26</f>
        <v>0</v>
      </c>
      <c r="J26" s="83">
        <f>+Local!J26+Exterior!J26</f>
        <v>0</v>
      </c>
      <c r="K26" s="84">
        <f>+Local!K26+Exterior!K26</f>
        <v>0</v>
      </c>
      <c r="L26" s="50">
        <f>+Local!L26+Exterior!L26</f>
        <v>0</v>
      </c>
      <c r="M26" s="83">
        <f>+Local!M26+Exterior!O26</f>
        <v>0</v>
      </c>
      <c r="N26" s="83">
        <f t="shared" si="3"/>
        <v>0</v>
      </c>
      <c r="O26" s="83">
        <f>+Local!O26+Exterior!O26</f>
        <v>0</v>
      </c>
      <c r="P26" s="84">
        <f>+Local!P26+Exterior!P26</f>
        <v>0</v>
      </c>
      <c r="Q26" s="83">
        <f t="shared" si="4"/>
        <v>0</v>
      </c>
      <c r="R26" s="83">
        <f>+Local!R26+Exterior!T26</f>
        <v>0</v>
      </c>
      <c r="S26" s="84">
        <f>+Local!S26+Exterior!U26</f>
        <v>0</v>
      </c>
      <c r="T26" s="186">
        <f>+Local!T26+Exterior!T26</f>
        <v>0</v>
      </c>
      <c r="U26" s="83">
        <f>+Local!U26+Exterior!U26</f>
        <v>0</v>
      </c>
      <c r="V26" s="83">
        <f>+Local!V26+Exterior!V26</f>
        <v>0</v>
      </c>
      <c r="W26" s="84">
        <f>+Local!W26+Exterior!W26</f>
        <v>0</v>
      </c>
      <c r="X26" s="50">
        <f t="shared" si="5"/>
        <v>0</v>
      </c>
      <c r="Y26" s="175">
        <f>+Local!Y26+Exterior!Y26</f>
        <v>0</v>
      </c>
      <c r="Z26" s="83">
        <f>+Local!Z26+Exterior!Z26</f>
        <v>0</v>
      </c>
      <c r="AA26" s="83">
        <f>+Local!AA26+Exterior!AA26</f>
        <v>0</v>
      </c>
      <c r="AB26" s="83">
        <f>+Local!AB26+Exterior!AB26</f>
        <v>0</v>
      </c>
      <c r="AC26" s="84">
        <f>+Local!AC26+Exterior!AC26</f>
        <v>0</v>
      </c>
      <c r="AD26" s="50">
        <f t="shared" si="6"/>
        <v>0</v>
      </c>
      <c r="AE26" s="175">
        <f>+Local!AE26+Exterior!AE26</f>
        <v>0</v>
      </c>
      <c r="AF26" s="175">
        <f t="shared" si="7"/>
        <v>0</v>
      </c>
      <c r="AG26" s="385">
        <f t="shared" si="8"/>
        <v>0</v>
      </c>
      <c r="AH26" s="385">
        <f t="shared" si="8"/>
        <v>0</v>
      </c>
      <c r="AI26" s="385">
        <f t="shared" si="9"/>
        <v>0</v>
      </c>
      <c r="AJ26" s="385">
        <f t="shared" si="10"/>
        <v>0</v>
      </c>
      <c r="AK26" s="385">
        <f t="shared" si="11"/>
        <v>0</v>
      </c>
      <c r="AL26" s="50">
        <f t="shared" si="12"/>
        <v>0</v>
      </c>
      <c r="AM26" s="42" t="str">
        <f t="shared" si="0"/>
        <v/>
      </c>
      <c r="AN26" s="392" t="str">
        <f t="shared" si="1"/>
        <v/>
      </c>
    </row>
    <row r="27" spans="1:40" x14ac:dyDescent="0.3">
      <c r="A27" s="8">
        <f t="shared" si="2"/>
        <v>16</v>
      </c>
      <c r="B27" s="5" t="s">
        <v>30</v>
      </c>
      <c r="C27" s="159">
        <f>+Local!C27+Exterior!C27</f>
        <v>0</v>
      </c>
      <c r="D27" s="159">
        <f>+Local!D27+Exterior!D27</f>
        <v>0</v>
      </c>
      <c r="E27" s="159">
        <f>+Local!E27+Exterior!E27</f>
        <v>0</v>
      </c>
      <c r="F27" s="159">
        <f>+Local!F27+Exterior!F27</f>
        <v>0</v>
      </c>
      <c r="G27" s="159">
        <f>+Local!G27+Exterior!G27</f>
        <v>0</v>
      </c>
      <c r="H27" s="159">
        <f>+Local!H27+Exterior!H27</f>
        <v>0</v>
      </c>
      <c r="I27" s="159">
        <f>+Local!I27+Exterior!I27</f>
        <v>0</v>
      </c>
      <c r="J27" s="81">
        <f>+Local!J27+Exterior!J27</f>
        <v>0</v>
      </c>
      <c r="K27" s="82">
        <f>+Local!K27+Exterior!K27</f>
        <v>0</v>
      </c>
      <c r="L27" s="59">
        <f>+Local!L27+Exterior!L27</f>
        <v>0</v>
      </c>
      <c r="M27" s="81">
        <f>+Local!M27+Exterior!O27</f>
        <v>0</v>
      </c>
      <c r="N27" s="81">
        <f t="shared" si="3"/>
        <v>0</v>
      </c>
      <c r="O27" s="81">
        <f>+Local!O27+Exterior!O27</f>
        <v>0</v>
      </c>
      <c r="P27" s="82">
        <f>+Local!P27+Exterior!P27</f>
        <v>0</v>
      </c>
      <c r="Q27" s="81">
        <f t="shared" si="4"/>
        <v>0</v>
      </c>
      <c r="R27" s="81">
        <f>+Local!R27+Exterior!T27</f>
        <v>0</v>
      </c>
      <c r="S27" s="82">
        <f>+Local!S27+Exterior!U27</f>
        <v>0</v>
      </c>
      <c r="T27" s="288">
        <f>+Local!T27+Exterior!T27</f>
        <v>0</v>
      </c>
      <c r="U27" s="81">
        <f>+Local!U27+Exterior!U27</f>
        <v>0</v>
      </c>
      <c r="V27" s="81">
        <f>+Local!V27+Exterior!V27</f>
        <v>0</v>
      </c>
      <c r="W27" s="82">
        <f>+Local!W27+Exterior!W27</f>
        <v>0</v>
      </c>
      <c r="X27" s="59">
        <f t="shared" si="5"/>
        <v>0</v>
      </c>
      <c r="Y27" s="289">
        <f>+Local!Y27+Exterior!Y27</f>
        <v>0</v>
      </c>
      <c r="Z27" s="81">
        <f>+Local!Z27+Exterior!Z27</f>
        <v>0</v>
      </c>
      <c r="AA27" s="81">
        <f>+Local!AA27+Exterior!AA27</f>
        <v>0</v>
      </c>
      <c r="AB27" s="81">
        <f>+Local!AB27+Exterior!AB27</f>
        <v>0</v>
      </c>
      <c r="AC27" s="82">
        <f>+Local!AC27+Exterior!AC27</f>
        <v>0</v>
      </c>
      <c r="AD27" s="59">
        <f t="shared" si="6"/>
        <v>0</v>
      </c>
      <c r="AE27" s="289">
        <f>+Local!AE27+Exterior!AE27</f>
        <v>0</v>
      </c>
      <c r="AF27" s="289">
        <f t="shared" si="7"/>
        <v>0</v>
      </c>
      <c r="AG27" s="386">
        <f t="shared" si="8"/>
        <v>0</v>
      </c>
      <c r="AH27" s="386">
        <f t="shared" si="8"/>
        <v>0</v>
      </c>
      <c r="AI27" s="386">
        <f t="shared" si="9"/>
        <v>0</v>
      </c>
      <c r="AJ27" s="386">
        <f t="shared" si="10"/>
        <v>0</v>
      </c>
      <c r="AK27" s="386">
        <f t="shared" si="11"/>
        <v>0</v>
      </c>
      <c r="AL27" s="59">
        <f t="shared" si="12"/>
        <v>0</v>
      </c>
      <c r="AM27" s="42" t="str">
        <f t="shared" si="0"/>
        <v/>
      </c>
      <c r="AN27" s="392" t="str">
        <f t="shared" si="1"/>
        <v/>
      </c>
    </row>
    <row r="28" spans="1:40" x14ac:dyDescent="0.3">
      <c r="A28" s="8">
        <f t="shared" si="2"/>
        <v>17</v>
      </c>
      <c r="B28" s="5" t="s">
        <v>31</v>
      </c>
      <c r="C28" s="159">
        <f>+Local!C28+Exterior!C28</f>
        <v>0</v>
      </c>
      <c r="D28" s="159">
        <f>+Local!D28+Exterior!D28</f>
        <v>0</v>
      </c>
      <c r="E28" s="159">
        <f>+Local!E28+Exterior!E28</f>
        <v>0</v>
      </c>
      <c r="F28" s="159">
        <f>+Local!F28+Exterior!F28</f>
        <v>0</v>
      </c>
      <c r="G28" s="159">
        <f>+Local!G28+Exterior!G28</f>
        <v>0</v>
      </c>
      <c r="H28" s="159">
        <f>+Local!H28+Exterior!H28</f>
        <v>0</v>
      </c>
      <c r="I28" s="159">
        <f>+Local!I28+Exterior!I28</f>
        <v>0</v>
      </c>
      <c r="J28" s="81">
        <f>+Local!J28+Exterior!J28</f>
        <v>0</v>
      </c>
      <c r="K28" s="82">
        <f>+Local!K28+Exterior!K28</f>
        <v>0</v>
      </c>
      <c r="L28" s="59">
        <f>+Local!L28+Exterior!L28</f>
        <v>0</v>
      </c>
      <c r="M28" s="81">
        <f>+Local!M28+Exterior!O28</f>
        <v>0</v>
      </c>
      <c r="N28" s="81">
        <f t="shared" si="3"/>
        <v>0</v>
      </c>
      <c r="O28" s="81">
        <f>+Local!O28+Exterior!O28</f>
        <v>0</v>
      </c>
      <c r="P28" s="82">
        <f>+Local!P28+Exterior!P28</f>
        <v>0</v>
      </c>
      <c r="Q28" s="81">
        <f t="shared" si="4"/>
        <v>0</v>
      </c>
      <c r="R28" s="81">
        <f>+Local!R28+Exterior!T28</f>
        <v>0</v>
      </c>
      <c r="S28" s="82">
        <f>+Local!S28+Exterior!U28</f>
        <v>0</v>
      </c>
      <c r="T28" s="288">
        <f>+Local!T28+Exterior!T28</f>
        <v>0</v>
      </c>
      <c r="U28" s="81">
        <f>+Local!U28+Exterior!U28</f>
        <v>0</v>
      </c>
      <c r="V28" s="81">
        <f>+Local!V28+Exterior!V28</f>
        <v>0</v>
      </c>
      <c r="W28" s="82">
        <f>+Local!W28+Exterior!W28</f>
        <v>0</v>
      </c>
      <c r="X28" s="59">
        <f t="shared" si="5"/>
        <v>0</v>
      </c>
      <c r="Y28" s="289">
        <f>+Local!Y28+Exterior!Y28</f>
        <v>0</v>
      </c>
      <c r="Z28" s="81">
        <f>+Local!Z28+Exterior!Z28</f>
        <v>0</v>
      </c>
      <c r="AA28" s="81">
        <f>+Local!AA28+Exterior!AA28</f>
        <v>0</v>
      </c>
      <c r="AB28" s="81">
        <f>+Local!AB28+Exterior!AB28</f>
        <v>0</v>
      </c>
      <c r="AC28" s="82">
        <f>+Local!AC28+Exterior!AC28</f>
        <v>0</v>
      </c>
      <c r="AD28" s="59">
        <f t="shared" si="6"/>
        <v>0</v>
      </c>
      <c r="AE28" s="289">
        <f>+Local!AE28+Exterior!AE28</f>
        <v>0</v>
      </c>
      <c r="AF28" s="289">
        <f t="shared" si="7"/>
        <v>0</v>
      </c>
      <c r="AG28" s="386">
        <f t="shared" si="8"/>
        <v>0</v>
      </c>
      <c r="AH28" s="386">
        <f t="shared" si="8"/>
        <v>0</v>
      </c>
      <c r="AI28" s="386">
        <f t="shared" si="9"/>
        <v>0</v>
      </c>
      <c r="AJ28" s="386">
        <f t="shared" si="10"/>
        <v>0</v>
      </c>
      <c r="AK28" s="386">
        <f t="shared" si="11"/>
        <v>0</v>
      </c>
      <c r="AL28" s="59">
        <f t="shared" si="12"/>
        <v>0</v>
      </c>
      <c r="AM28" s="42" t="str">
        <f t="shared" si="0"/>
        <v/>
      </c>
      <c r="AN28" s="392" t="str">
        <f t="shared" si="1"/>
        <v/>
      </c>
    </row>
    <row r="29" spans="1:40" x14ac:dyDescent="0.3">
      <c r="A29" s="8">
        <f t="shared" si="2"/>
        <v>18</v>
      </c>
      <c r="B29" s="5" t="s">
        <v>32</v>
      </c>
      <c r="C29" s="159">
        <f>+Local!C29+Exterior!C29</f>
        <v>0</v>
      </c>
      <c r="D29" s="159">
        <f>+Local!D29+Exterior!D29</f>
        <v>0</v>
      </c>
      <c r="E29" s="159">
        <f>+Local!E29+Exterior!E29</f>
        <v>0</v>
      </c>
      <c r="F29" s="159">
        <f>+Local!F29+Exterior!F29</f>
        <v>0</v>
      </c>
      <c r="G29" s="159">
        <f>+Local!G29+Exterior!G29</f>
        <v>0</v>
      </c>
      <c r="H29" s="159">
        <f>+Local!H29+Exterior!H29</f>
        <v>0</v>
      </c>
      <c r="I29" s="159">
        <f>+Local!I29+Exterior!I29</f>
        <v>0</v>
      </c>
      <c r="J29" s="81">
        <f>+Local!J29+Exterior!J29</f>
        <v>0</v>
      </c>
      <c r="K29" s="82">
        <f>+Local!K29+Exterior!K29</f>
        <v>0</v>
      </c>
      <c r="L29" s="59">
        <f>+Local!L29+Exterior!L29</f>
        <v>0</v>
      </c>
      <c r="M29" s="81">
        <f>+Local!M29+Exterior!O29</f>
        <v>0</v>
      </c>
      <c r="N29" s="81">
        <f t="shared" si="3"/>
        <v>0</v>
      </c>
      <c r="O29" s="81">
        <f>+Local!O29+Exterior!O29</f>
        <v>0</v>
      </c>
      <c r="P29" s="82">
        <f>+Local!P29+Exterior!P29</f>
        <v>0</v>
      </c>
      <c r="Q29" s="81">
        <f t="shared" si="4"/>
        <v>0</v>
      </c>
      <c r="R29" s="81">
        <f>+Local!R29+Exterior!T29</f>
        <v>0</v>
      </c>
      <c r="S29" s="82">
        <f>+Local!S29+Exterior!U29</f>
        <v>0</v>
      </c>
      <c r="T29" s="288">
        <f>+Local!T29+Exterior!T29</f>
        <v>0</v>
      </c>
      <c r="U29" s="81">
        <f>+Local!U29+Exterior!U29</f>
        <v>0</v>
      </c>
      <c r="V29" s="81">
        <f>+Local!V29+Exterior!V29</f>
        <v>0</v>
      </c>
      <c r="W29" s="82">
        <f>+Local!W29+Exterior!W29</f>
        <v>0</v>
      </c>
      <c r="X29" s="59">
        <f t="shared" si="5"/>
        <v>0</v>
      </c>
      <c r="Y29" s="289">
        <f>+Local!Y29+Exterior!Y29</f>
        <v>0</v>
      </c>
      <c r="Z29" s="81">
        <f>+Local!Z29+Exterior!Z29</f>
        <v>0</v>
      </c>
      <c r="AA29" s="81">
        <f>+Local!AA29+Exterior!AA29</f>
        <v>0</v>
      </c>
      <c r="AB29" s="81">
        <f>+Local!AB29+Exterior!AB29</f>
        <v>0</v>
      </c>
      <c r="AC29" s="82">
        <f>+Local!AC29+Exterior!AC29</f>
        <v>0</v>
      </c>
      <c r="AD29" s="59">
        <f t="shared" si="6"/>
        <v>0</v>
      </c>
      <c r="AE29" s="289">
        <f>+Local!AE29+Exterior!AE29</f>
        <v>0</v>
      </c>
      <c r="AF29" s="289">
        <f t="shared" si="7"/>
        <v>0</v>
      </c>
      <c r="AG29" s="386">
        <f t="shared" si="8"/>
        <v>0</v>
      </c>
      <c r="AH29" s="386">
        <f t="shared" si="8"/>
        <v>0</v>
      </c>
      <c r="AI29" s="386">
        <f t="shared" si="9"/>
        <v>0</v>
      </c>
      <c r="AJ29" s="386">
        <f t="shared" si="10"/>
        <v>0</v>
      </c>
      <c r="AK29" s="386">
        <f t="shared" si="11"/>
        <v>0</v>
      </c>
      <c r="AL29" s="59">
        <f t="shared" si="12"/>
        <v>0</v>
      </c>
      <c r="AM29" s="42" t="str">
        <f t="shared" si="0"/>
        <v/>
      </c>
      <c r="AN29" s="392" t="str">
        <f t="shared" si="1"/>
        <v/>
      </c>
    </row>
    <row r="30" spans="1:40" s="2" customFormat="1" x14ac:dyDescent="0.3">
      <c r="A30" s="8">
        <f t="shared" si="2"/>
        <v>19</v>
      </c>
      <c r="B30" s="4" t="s">
        <v>33</v>
      </c>
      <c r="C30" s="161">
        <f>+Local!C30+Exterior!C30</f>
        <v>0</v>
      </c>
      <c r="D30" s="161">
        <f>+Local!D30+Exterior!D30</f>
        <v>0</v>
      </c>
      <c r="E30" s="161">
        <f>+Local!E30+Exterior!E30</f>
        <v>0</v>
      </c>
      <c r="F30" s="161">
        <f>+Local!F30+Exterior!F30</f>
        <v>0</v>
      </c>
      <c r="G30" s="161">
        <f>+Local!G30+Exterior!G30</f>
        <v>0</v>
      </c>
      <c r="H30" s="161">
        <f>+Local!H30+Exterior!H30</f>
        <v>0</v>
      </c>
      <c r="I30" s="161">
        <f>+Local!I30+Exterior!I30</f>
        <v>0</v>
      </c>
      <c r="J30" s="79">
        <f>+Local!J30+Exterior!J30</f>
        <v>0</v>
      </c>
      <c r="K30" s="80">
        <f>+Local!K30+Exterior!K30</f>
        <v>0</v>
      </c>
      <c r="L30" s="56">
        <f>+Local!L30+Exterior!L30</f>
        <v>0</v>
      </c>
      <c r="M30" s="79">
        <f>+Local!M30+Exterior!O30</f>
        <v>0</v>
      </c>
      <c r="N30" s="79">
        <f t="shared" si="3"/>
        <v>0</v>
      </c>
      <c r="O30" s="79">
        <f>+Local!O30+Exterior!O30</f>
        <v>0</v>
      </c>
      <c r="P30" s="80">
        <f>+Local!P30+Exterior!P30</f>
        <v>0</v>
      </c>
      <c r="Q30" s="79">
        <f t="shared" si="4"/>
        <v>0</v>
      </c>
      <c r="R30" s="79">
        <f>+Local!R30+Exterior!T30</f>
        <v>0</v>
      </c>
      <c r="S30" s="80">
        <f>+Local!S30+Exterior!U30</f>
        <v>0</v>
      </c>
      <c r="T30" s="290">
        <f>+Local!T30+Exterior!T30</f>
        <v>0</v>
      </c>
      <c r="U30" s="79">
        <f>+Local!U30+Exterior!U30</f>
        <v>0</v>
      </c>
      <c r="V30" s="79">
        <f>+Local!V30+Exterior!V30</f>
        <v>0</v>
      </c>
      <c r="W30" s="80">
        <f>+Local!W30+Exterior!W30</f>
        <v>0</v>
      </c>
      <c r="X30" s="56">
        <f t="shared" si="5"/>
        <v>0</v>
      </c>
      <c r="Y30" s="291">
        <f>+Local!Y30+Exterior!Y30</f>
        <v>0</v>
      </c>
      <c r="Z30" s="79">
        <f>+Local!Z30+Exterior!Z30</f>
        <v>0</v>
      </c>
      <c r="AA30" s="79">
        <f>+Local!AA30+Exterior!AA30</f>
        <v>0</v>
      </c>
      <c r="AB30" s="79">
        <f>+Local!AB30+Exterior!AB30</f>
        <v>0</v>
      </c>
      <c r="AC30" s="80">
        <f>+Local!AC30+Exterior!AC30</f>
        <v>0</v>
      </c>
      <c r="AD30" s="56">
        <f t="shared" si="6"/>
        <v>0</v>
      </c>
      <c r="AE30" s="291">
        <f>+Local!AE30+Exterior!AE30</f>
        <v>0</v>
      </c>
      <c r="AF30" s="291">
        <f t="shared" si="7"/>
        <v>0</v>
      </c>
      <c r="AG30" s="387">
        <f t="shared" si="8"/>
        <v>0</v>
      </c>
      <c r="AH30" s="387">
        <f t="shared" si="8"/>
        <v>0</v>
      </c>
      <c r="AI30" s="387">
        <f t="shared" si="9"/>
        <v>0</v>
      </c>
      <c r="AJ30" s="387">
        <f t="shared" si="10"/>
        <v>0</v>
      </c>
      <c r="AK30" s="387">
        <f t="shared" si="11"/>
        <v>0</v>
      </c>
      <c r="AL30" s="56">
        <f t="shared" si="12"/>
        <v>0</v>
      </c>
      <c r="AM30" s="42" t="str">
        <f t="shared" si="0"/>
        <v/>
      </c>
      <c r="AN30" s="392" t="str">
        <f t="shared" si="1"/>
        <v/>
      </c>
    </row>
    <row r="31" spans="1:40" s="2" customFormat="1" x14ac:dyDescent="0.3">
      <c r="A31" s="8">
        <f t="shared" si="2"/>
        <v>20</v>
      </c>
      <c r="B31" s="4" t="s">
        <v>34</v>
      </c>
      <c r="C31" s="161">
        <f>+Local!C31+Exterior!C31</f>
        <v>0</v>
      </c>
      <c r="D31" s="161">
        <f>+Local!D31+Exterior!D31</f>
        <v>0</v>
      </c>
      <c r="E31" s="161">
        <f>+Local!E31+Exterior!E31</f>
        <v>0</v>
      </c>
      <c r="F31" s="161">
        <f>+Local!F31+Exterior!F31</f>
        <v>0</v>
      </c>
      <c r="G31" s="161">
        <f>+Local!G31+Exterior!G31</f>
        <v>0</v>
      </c>
      <c r="H31" s="161">
        <f>+Local!H31+Exterior!H31</f>
        <v>0</v>
      </c>
      <c r="I31" s="161">
        <f>+Local!I31+Exterior!I31</f>
        <v>0</v>
      </c>
      <c r="J31" s="79">
        <f>+Local!J31+Exterior!J31</f>
        <v>0</v>
      </c>
      <c r="K31" s="80">
        <f>+Local!K31+Exterior!K31</f>
        <v>0</v>
      </c>
      <c r="L31" s="56">
        <f>+Local!L31+Exterior!L31</f>
        <v>0</v>
      </c>
      <c r="M31" s="79">
        <f>+Local!M31+Exterior!O31</f>
        <v>0</v>
      </c>
      <c r="N31" s="79">
        <f t="shared" si="3"/>
        <v>0</v>
      </c>
      <c r="O31" s="79">
        <f>+Local!O31+Exterior!O31</f>
        <v>0</v>
      </c>
      <c r="P31" s="80">
        <f>+Local!P31+Exterior!P31</f>
        <v>0</v>
      </c>
      <c r="Q31" s="79">
        <f t="shared" si="4"/>
        <v>0</v>
      </c>
      <c r="R31" s="79">
        <f>+Local!R31+Exterior!T31</f>
        <v>0</v>
      </c>
      <c r="S31" s="80">
        <f>+Local!S31+Exterior!U31</f>
        <v>0</v>
      </c>
      <c r="T31" s="290">
        <f>+Local!T31+Exterior!T31</f>
        <v>0</v>
      </c>
      <c r="U31" s="79">
        <f>+Local!U31+Exterior!U31</f>
        <v>0</v>
      </c>
      <c r="V31" s="79">
        <f>+Local!V31+Exterior!V31</f>
        <v>0</v>
      </c>
      <c r="W31" s="80">
        <f>+Local!W31+Exterior!W31</f>
        <v>0</v>
      </c>
      <c r="X31" s="56">
        <f t="shared" si="5"/>
        <v>0</v>
      </c>
      <c r="Y31" s="291">
        <f>+Local!Y31+Exterior!Y31</f>
        <v>0</v>
      </c>
      <c r="Z31" s="79">
        <f>+Local!Z31+Exterior!Z31</f>
        <v>0</v>
      </c>
      <c r="AA31" s="79">
        <f>+Local!AA31+Exterior!AA31</f>
        <v>0</v>
      </c>
      <c r="AB31" s="79">
        <f>+Local!AB31+Exterior!AB31</f>
        <v>0</v>
      </c>
      <c r="AC31" s="80">
        <f>+Local!AC31+Exterior!AC31</f>
        <v>0</v>
      </c>
      <c r="AD31" s="56">
        <f t="shared" si="6"/>
        <v>0</v>
      </c>
      <c r="AE31" s="291">
        <f>+Local!AE31+Exterior!AE31</f>
        <v>0</v>
      </c>
      <c r="AF31" s="291">
        <f t="shared" si="7"/>
        <v>0</v>
      </c>
      <c r="AG31" s="387">
        <f t="shared" si="8"/>
        <v>0</v>
      </c>
      <c r="AH31" s="387">
        <f t="shared" si="8"/>
        <v>0</v>
      </c>
      <c r="AI31" s="387">
        <f t="shared" si="9"/>
        <v>0</v>
      </c>
      <c r="AJ31" s="387">
        <f t="shared" si="10"/>
        <v>0</v>
      </c>
      <c r="AK31" s="387">
        <f t="shared" si="11"/>
        <v>0</v>
      </c>
      <c r="AL31" s="56">
        <f t="shared" si="12"/>
        <v>0</v>
      </c>
      <c r="AM31" s="42" t="str">
        <f t="shared" si="0"/>
        <v/>
      </c>
      <c r="AN31" s="392" t="str">
        <f t="shared" si="1"/>
        <v/>
      </c>
    </row>
    <row r="32" spans="1:40" s="2" customFormat="1" x14ac:dyDescent="0.3">
      <c r="A32" s="8">
        <f t="shared" si="2"/>
        <v>21</v>
      </c>
      <c r="B32" s="4" t="s">
        <v>35</v>
      </c>
      <c r="C32" s="161">
        <f>+Local!C32+Exterior!C32</f>
        <v>0</v>
      </c>
      <c r="D32" s="161">
        <f>+Local!D32+Exterior!D32</f>
        <v>0</v>
      </c>
      <c r="E32" s="161">
        <f>+Local!E32+Exterior!E32</f>
        <v>0</v>
      </c>
      <c r="F32" s="161">
        <f>+Local!F32+Exterior!F32</f>
        <v>0</v>
      </c>
      <c r="G32" s="161">
        <f>+Local!G32+Exterior!G32</f>
        <v>0</v>
      </c>
      <c r="H32" s="161">
        <f>+Local!H32+Exterior!H32</f>
        <v>0</v>
      </c>
      <c r="I32" s="161">
        <f>+Local!I32+Exterior!I32</f>
        <v>0</v>
      </c>
      <c r="J32" s="79">
        <f>+Local!J32+Exterior!J32</f>
        <v>0</v>
      </c>
      <c r="K32" s="80">
        <f>+Local!K32+Exterior!K32</f>
        <v>0</v>
      </c>
      <c r="L32" s="56">
        <f>+Local!L32+Exterior!L32</f>
        <v>0</v>
      </c>
      <c r="M32" s="79">
        <f>+Local!M32+Exterior!O32</f>
        <v>0</v>
      </c>
      <c r="N32" s="79">
        <f t="shared" si="3"/>
        <v>0</v>
      </c>
      <c r="O32" s="79">
        <f>+Local!O32+Exterior!O32</f>
        <v>0</v>
      </c>
      <c r="P32" s="80">
        <f>+Local!P32+Exterior!P32</f>
        <v>0</v>
      </c>
      <c r="Q32" s="79">
        <f t="shared" si="4"/>
        <v>0</v>
      </c>
      <c r="R32" s="79">
        <f>+Local!R32+Exterior!T32</f>
        <v>0</v>
      </c>
      <c r="S32" s="80">
        <f>+Local!S32+Exterior!U32</f>
        <v>0</v>
      </c>
      <c r="T32" s="290">
        <f>+Local!T32+Exterior!T32</f>
        <v>0</v>
      </c>
      <c r="U32" s="79">
        <f>+Local!U32+Exterior!U32</f>
        <v>0</v>
      </c>
      <c r="V32" s="79">
        <f>+Local!V32+Exterior!V32</f>
        <v>0</v>
      </c>
      <c r="W32" s="80">
        <f>+Local!W32+Exterior!W32</f>
        <v>0</v>
      </c>
      <c r="X32" s="56">
        <f t="shared" si="5"/>
        <v>0</v>
      </c>
      <c r="Y32" s="291">
        <f>+Local!Y32+Exterior!Y32</f>
        <v>0</v>
      </c>
      <c r="Z32" s="79">
        <f>+Local!Z32+Exterior!Z32</f>
        <v>0</v>
      </c>
      <c r="AA32" s="79">
        <f>+Local!AA32+Exterior!AA32</f>
        <v>0</v>
      </c>
      <c r="AB32" s="79">
        <f>+Local!AB32+Exterior!AB32</f>
        <v>0</v>
      </c>
      <c r="AC32" s="80">
        <f>+Local!AC32+Exterior!AC32</f>
        <v>0</v>
      </c>
      <c r="AD32" s="56">
        <f t="shared" si="6"/>
        <v>0</v>
      </c>
      <c r="AE32" s="291">
        <f>+Local!AE32+Exterior!AE32</f>
        <v>0</v>
      </c>
      <c r="AF32" s="291">
        <f t="shared" si="7"/>
        <v>0</v>
      </c>
      <c r="AG32" s="387">
        <f t="shared" si="8"/>
        <v>0</v>
      </c>
      <c r="AH32" s="387">
        <f t="shared" si="8"/>
        <v>0</v>
      </c>
      <c r="AI32" s="387">
        <f t="shared" si="9"/>
        <v>0</v>
      </c>
      <c r="AJ32" s="387">
        <f t="shared" si="10"/>
        <v>0</v>
      </c>
      <c r="AK32" s="387">
        <f t="shared" si="11"/>
        <v>0</v>
      </c>
      <c r="AL32" s="56">
        <f t="shared" si="12"/>
        <v>0</v>
      </c>
      <c r="AM32" s="42" t="str">
        <f t="shared" si="0"/>
        <v/>
      </c>
      <c r="AN32" s="392" t="str">
        <f t="shared" si="1"/>
        <v/>
      </c>
    </row>
    <row r="33" spans="1:40" s="2" customFormat="1" x14ac:dyDescent="0.3">
      <c r="A33" s="8">
        <f t="shared" si="2"/>
        <v>22</v>
      </c>
      <c r="B33" s="4" t="s">
        <v>36</v>
      </c>
      <c r="C33" s="161">
        <f>+Local!C33+Exterior!C33</f>
        <v>0</v>
      </c>
      <c r="D33" s="161">
        <f>+Local!D33+Exterior!D33</f>
        <v>0</v>
      </c>
      <c r="E33" s="161">
        <f>+Local!E33+Exterior!E33</f>
        <v>0</v>
      </c>
      <c r="F33" s="161">
        <f>+Local!F33+Exterior!F33</f>
        <v>0</v>
      </c>
      <c r="G33" s="161">
        <f>+Local!G33+Exterior!G33</f>
        <v>0</v>
      </c>
      <c r="H33" s="161">
        <f>+Local!H33+Exterior!H33</f>
        <v>0</v>
      </c>
      <c r="I33" s="161">
        <f>+Local!I33+Exterior!I33</f>
        <v>0</v>
      </c>
      <c r="J33" s="79">
        <f>+Local!J33+Exterior!J33</f>
        <v>0</v>
      </c>
      <c r="K33" s="80">
        <f>+Local!K33+Exterior!K33</f>
        <v>0</v>
      </c>
      <c r="L33" s="56">
        <f>+Local!L33+Exterior!L33</f>
        <v>0</v>
      </c>
      <c r="M33" s="79">
        <f>+Local!M33+Exterior!O33</f>
        <v>0</v>
      </c>
      <c r="N33" s="79">
        <f t="shared" si="3"/>
        <v>0</v>
      </c>
      <c r="O33" s="79">
        <f>+Local!O33+Exterior!O33</f>
        <v>0</v>
      </c>
      <c r="P33" s="80">
        <f>+Local!P33+Exterior!P33</f>
        <v>0</v>
      </c>
      <c r="Q33" s="79">
        <f t="shared" si="4"/>
        <v>0</v>
      </c>
      <c r="R33" s="79">
        <f>+Local!R33+Exterior!T33</f>
        <v>0</v>
      </c>
      <c r="S33" s="80">
        <f>+Local!S33+Exterior!U33</f>
        <v>0</v>
      </c>
      <c r="T33" s="290">
        <f>+Local!T33+Exterior!T33</f>
        <v>0</v>
      </c>
      <c r="U33" s="79">
        <f>+Local!U33+Exterior!U33</f>
        <v>0</v>
      </c>
      <c r="V33" s="79">
        <f>+Local!V33+Exterior!V33</f>
        <v>0</v>
      </c>
      <c r="W33" s="80">
        <f>+Local!W33+Exterior!W33</f>
        <v>0</v>
      </c>
      <c r="X33" s="56">
        <f t="shared" si="5"/>
        <v>0</v>
      </c>
      <c r="Y33" s="291">
        <f>+Local!Y33+Exterior!Y33</f>
        <v>0</v>
      </c>
      <c r="Z33" s="79">
        <f>+Local!Z33+Exterior!Z33</f>
        <v>0</v>
      </c>
      <c r="AA33" s="79">
        <f>+Local!AA33+Exterior!AA33</f>
        <v>0</v>
      </c>
      <c r="AB33" s="79">
        <f>+Local!AB33+Exterior!AB33</f>
        <v>0</v>
      </c>
      <c r="AC33" s="80">
        <f>+Local!AC33+Exterior!AC33</f>
        <v>0</v>
      </c>
      <c r="AD33" s="56">
        <f t="shared" si="6"/>
        <v>0</v>
      </c>
      <c r="AE33" s="291">
        <f>+Local!AE33+Exterior!AE33</f>
        <v>0</v>
      </c>
      <c r="AF33" s="291">
        <f t="shared" si="7"/>
        <v>0</v>
      </c>
      <c r="AG33" s="387">
        <f t="shared" si="8"/>
        <v>0</v>
      </c>
      <c r="AH33" s="387">
        <f t="shared" si="8"/>
        <v>0</v>
      </c>
      <c r="AI33" s="387">
        <f t="shared" si="9"/>
        <v>0</v>
      </c>
      <c r="AJ33" s="387">
        <f t="shared" si="10"/>
        <v>0</v>
      </c>
      <c r="AK33" s="387">
        <f t="shared" si="11"/>
        <v>0</v>
      </c>
      <c r="AL33" s="56">
        <f t="shared" si="12"/>
        <v>0</v>
      </c>
      <c r="AM33" s="42" t="str">
        <f t="shared" si="0"/>
        <v/>
      </c>
      <c r="AN33" s="392" t="str">
        <f t="shared" si="1"/>
        <v/>
      </c>
    </row>
    <row r="34" spans="1:40" s="2" customFormat="1" x14ac:dyDescent="0.3">
      <c r="A34" s="8">
        <f t="shared" si="2"/>
        <v>23</v>
      </c>
      <c r="B34" s="4" t="s">
        <v>37</v>
      </c>
      <c r="C34" s="157">
        <f>+Local!C34+Exterior!C34</f>
        <v>0</v>
      </c>
      <c r="D34" s="157">
        <f>+Local!D34+Exterior!D34</f>
        <v>0</v>
      </c>
      <c r="E34" s="157">
        <f>+Local!E34+Exterior!E34</f>
        <v>0</v>
      </c>
      <c r="F34" s="157">
        <f>+Local!F34+Exterior!F34</f>
        <v>0</v>
      </c>
      <c r="G34" s="157">
        <f>+Local!G34+Exterior!G34</f>
        <v>0</v>
      </c>
      <c r="H34" s="157">
        <f>+Local!H34+Exterior!H34</f>
        <v>0</v>
      </c>
      <c r="I34" s="157">
        <f>+Local!I34+Exterior!I34</f>
        <v>0</v>
      </c>
      <c r="J34" s="83">
        <f>+Local!J34+Exterior!J34</f>
        <v>0</v>
      </c>
      <c r="K34" s="84">
        <f>+Local!K34+Exterior!K34</f>
        <v>0</v>
      </c>
      <c r="L34" s="50">
        <f>+Local!L34+Exterior!L34</f>
        <v>0</v>
      </c>
      <c r="M34" s="83">
        <f>+Local!M34+Exterior!O34</f>
        <v>0</v>
      </c>
      <c r="N34" s="83">
        <f t="shared" si="3"/>
        <v>0</v>
      </c>
      <c r="O34" s="83">
        <f>+Local!O34+Exterior!O34</f>
        <v>0</v>
      </c>
      <c r="P34" s="84">
        <f>+Local!P34+Exterior!P34</f>
        <v>0</v>
      </c>
      <c r="Q34" s="83">
        <f t="shared" si="4"/>
        <v>0</v>
      </c>
      <c r="R34" s="83">
        <f>+Local!R34+Exterior!T34</f>
        <v>0</v>
      </c>
      <c r="S34" s="84">
        <f>+Local!S34+Exterior!U34</f>
        <v>0</v>
      </c>
      <c r="T34" s="186">
        <f>+Local!T34+Exterior!T34</f>
        <v>0</v>
      </c>
      <c r="U34" s="83">
        <f>+Local!U34+Exterior!U34</f>
        <v>0</v>
      </c>
      <c r="V34" s="83">
        <f>+Local!V34+Exterior!V34</f>
        <v>0</v>
      </c>
      <c r="W34" s="84">
        <f>+Local!W34+Exterior!W34</f>
        <v>0</v>
      </c>
      <c r="X34" s="50">
        <f t="shared" si="5"/>
        <v>0</v>
      </c>
      <c r="Y34" s="175">
        <f>+Local!Y34+Exterior!Y34</f>
        <v>0</v>
      </c>
      <c r="Z34" s="83">
        <f>+Local!Z34+Exterior!Z34</f>
        <v>0</v>
      </c>
      <c r="AA34" s="83">
        <f>+Local!AA34+Exterior!AA34</f>
        <v>0</v>
      </c>
      <c r="AB34" s="83">
        <f>+Local!AB34+Exterior!AB34</f>
        <v>0</v>
      </c>
      <c r="AC34" s="84">
        <f>+Local!AC34+Exterior!AC34</f>
        <v>0</v>
      </c>
      <c r="AD34" s="50">
        <f t="shared" si="6"/>
        <v>0</v>
      </c>
      <c r="AE34" s="175">
        <f>+Local!AE34+Exterior!AE34</f>
        <v>0</v>
      </c>
      <c r="AF34" s="175">
        <f t="shared" si="7"/>
        <v>0</v>
      </c>
      <c r="AG34" s="385">
        <f t="shared" si="8"/>
        <v>0</v>
      </c>
      <c r="AH34" s="385">
        <f t="shared" si="8"/>
        <v>0</v>
      </c>
      <c r="AI34" s="385">
        <f t="shared" si="9"/>
        <v>0</v>
      </c>
      <c r="AJ34" s="385">
        <f t="shared" si="10"/>
        <v>0</v>
      </c>
      <c r="AK34" s="385">
        <f t="shared" si="11"/>
        <v>0</v>
      </c>
      <c r="AL34" s="50">
        <f t="shared" si="12"/>
        <v>0</v>
      </c>
      <c r="AM34" s="42" t="str">
        <f t="shared" si="0"/>
        <v/>
      </c>
      <c r="AN34" s="392" t="str">
        <f t="shared" si="1"/>
        <v/>
      </c>
    </row>
    <row r="35" spans="1:40" x14ac:dyDescent="0.3">
      <c r="A35" s="8">
        <f t="shared" si="2"/>
        <v>24</v>
      </c>
      <c r="B35" s="5" t="s">
        <v>30</v>
      </c>
      <c r="C35" s="159">
        <f>+Local!C35+Exterior!C35</f>
        <v>0</v>
      </c>
      <c r="D35" s="159">
        <f>+Local!D35+Exterior!D35</f>
        <v>0</v>
      </c>
      <c r="E35" s="159">
        <f>+Local!E35+Exterior!E35</f>
        <v>0</v>
      </c>
      <c r="F35" s="159">
        <f>+Local!F35+Exterior!F35</f>
        <v>0</v>
      </c>
      <c r="G35" s="159">
        <f>+Local!G35+Exterior!G35</f>
        <v>0</v>
      </c>
      <c r="H35" s="159">
        <f>+Local!H35+Exterior!H35</f>
        <v>0</v>
      </c>
      <c r="I35" s="159">
        <f>+Local!I35+Exterior!I35</f>
        <v>0</v>
      </c>
      <c r="J35" s="75">
        <f>+Local!J35+Exterior!J35</f>
        <v>0</v>
      </c>
      <c r="K35" s="76">
        <f>+Local!K35+Exterior!K35</f>
        <v>0</v>
      </c>
      <c r="L35" s="53">
        <f>+Local!L35+Exterior!L35</f>
        <v>0</v>
      </c>
      <c r="M35" s="75">
        <f>+Local!M35+Exterior!O35</f>
        <v>0</v>
      </c>
      <c r="N35" s="75">
        <f t="shared" si="3"/>
        <v>0</v>
      </c>
      <c r="O35" s="75">
        <f>+Local!O35+Exterior!O35</f>
        <v>0</v>
      </c>
      <c r="P35" s="76">
        <f>+Local!P35+Exterior!P35</f>
        <v>0</v>
      </c>
      <c r="Q35" s="75">
        <f t="shared" si="4"/>
        <v>0</v>
      </c>
      <c r="R35" s="75">
        <f>+Local!R35+Exterior!T35</f>
        <v>0</v>
      </c>
      <c r="S35" s="76">
        <f>+Local!S35+Exterior!U35</f>
        <v>0</v>
      </c>
      <c r="T35" s="288">
        <f>+Local!T35+Exterior!T35</f>
        <v>0</v>
      </c>
      <c r="U35" s="75">
        <f>+Local!U35+Exterior!U35</f>
        <v>0</v>
      </c>
      <c r="V35" s="75">
        <f>+Local!V35+Exterior!V35</f>
        <v>0</v>
      </c>
      <c r="W35" s="76">
        <f>+Local!W35+Exterior!W35</f>
        <v>0</v>
      </c>
      <c r="X35" s="53">
        <f t="shared" si="5"/>
        <v>0</v>
      </c>
      <c r="Y35" s="289">
        <f>+Local!Y35+Exterior!Y35</f>
        <v>0</v>
      </c>
      <c r="Z35" s="75">
        <f>+Local!Z35+Exterior!Z35</f>
        <v>0</v>
      </c>
      <c r="AA35" s="75">
        <f>+Local!AA35+Exterior!AA35</f>
        <v>0</v>
      </c>
      <c r="AB35" s="75">
        <f>+Local!AB35+Exterior!AB35</f>
        <v>0</v>
      </c>
      <c r="AC35" s="76">
        <f>+Local!AC35+Exterior!AC35</f>
        <v>0</v>
      </c>
      <c r="AD35" s="53">
        <f t="shared" si="6"/>
        <v>0</v>
      </c>
      <c r="AE35" s="289">
        <f>+Local!AE35+Exterior!AE35</f>
        <v>0</v>
      </c>
      <c r="AF35" s="289">
        <f t="shared" si="7"/>
        <v>0</v>
      </c>
      <c r="AG35" s="386">
        <f t="shared" si="8"/>
        <v>0</v>
      </c>
      <c r="AH35" s="386">
        <f t="shared" si="8"/>
        <v>0</v>
      </c>
      <c r="AI35" s="386">
        <f t="shared" si="9"/>
        <v>0</v>
      </c>
      <c r="AJ35" s="386">
        <f t="shared" si="10"/>
        <v>0</v>
      </c>
      <c r="AK35" s="386">
        <f t="shared" si="11"/>
        <v>0</v>
      </c>
      <c r="AL35" s="53">
        <f t="shared" si="12"/>
        <v>0</v>
      </c>
      <c r="AM35" s="42" t="str">
        <f t="shared" si="0"/>
        <v/>
      </c>
      <c r="AN35" s="392" t="str">
        <f t="shared" si="1"/>
        <v/>
      </c>
    </row>
    <row r="36" spans="1:40" x14ac:dyDescent="0.3">
      <c r="A36" s="8">
        <f t="shared" si="2"/>
        <v>25</v>
      </c>
      <c r="B36" s="5" t="s">
        <v>38</v>
      </c>
      <c r="C36" s="159">
        <f>+Local!C36+Exterior!C36</f>
        <v>0</v>
      </c>
      <c r="D36" s="159">
        <f>+Local!D36+Exterior!D36</f>
        <v>0</v>
      </c>
      <c r="E36" s="159">
        <f>+Local!E36+Exterior!E36</f>
        <v>0</v>
      </c>
      <c r="F36" s="159">
        <f>+Local!F36+Exterior!F36</f>
        <v>0</v>
      </c>
      <c r="G36" s="159">
        <f>+Local!G36+Exterior!G36</f>
        <v>0</v>
      </c>
      <c r="H36" s="159">
        <f>+Local!H36+Exterior!H36</f>
        <v>0</v>
      </c>
      <c r="I36" s="159">
        <f>+Local!I36+Exterior!I36</f>
        <v>0</v>
      </c>
      <c r="J36" s="75">
        <f>+Local!J36+Exterior!J36</f>
        <v>0</v>
      </c>
      <c r="K36" s="76">
        <f>+Local!K36+Exterior!K36</f>
        <v>0</v>
      </c>
      <c r="L36" s="53">
        <f>+Local!L36+Exterior!L36</f>
        <v>0</v>
      </c>
      <c r="M36" s="75">
        <f>+Local!M36+Exterior!O36</f>
        <v>0</v>
      </c>
      <c r="N36" s="75">
        <f t="shared" si="3"/>
        <v>0</v>
      </c>
      <c r="O36" s="75">
        <f>+Local!O36+Exterior!O36</f>
        <v>0</v>
      </c>
      <c r="P36" s="76">
        <f>+Local!P36+Exterior!P36</f>
        <v>0</v>
      </c>
      <c r="Q36" s="75">
        <f t="shared" si="4"/>
        <v>0</v>
      </c>
      <c r="R36" s="75">
        <f>+Local!R36+Exterior!T36</f>
        <v>0</v>
      </c>
      <c r="S36" s="76">
        <f>+Local!S36+Exterior!U36</f>
        <v>0</v>
      </c>
      <c r="T36" s="288">
        <f>+Local!T36+Exterior!T36</f>
        <v>0</v>
      </c>
      <c r="U36" s="75">
        <f>+Local!U36+Exterior!U36</f>
        <v>0</v>
      </c>
      <c r="V36" s="75">
        <f>+Local!V36+Exterior!V36</f>
        <v>0</v>
      </c>
      <c r="W36" s="76">
        <f>+Local!W36+Exterior!W36</f>
        <v>0</v>
      </c>
      <c r="X36" s="53">
        <f t="shared" si="5"/>
        <v>0</v>
      </c>
      <c r="Y36" s="289">
        <f>+Local!Y36+Exterior!Y36</f>
        <v>0</v>
      </c>
      <c r="Z36" s="75">
        <f>+Local!Z36+Exterior!Z36</f>
        <v>0</v>
      </c>
      <c r="AA36" s="75">
        <f>+Local!AA36+Exterior!AA36</f>
        <v>0</v>
      </c>
      <c r="AB36" s="75">
        <f>+Local!AB36+Exterior!AB36</f>
        <v>0</v>
      </c>
      <c r="AC36" s="76">
        <f>+Local!AC36+Exterior!AC36</f>
        <v>0</v>
      </c>
      <c r="AD36" s="53">
        <f t="shared" si="6"/>
        <v>0</v>
      </c>
      <c r="AE36" s="289">
        <f>+Local!AE36+Exterior!AE36</f>
        <v>0</v>
      </c>
      <c r="AF36" s="289">
        <f t="shared" si="7"/>
        <v>0</v>
      </c>
      <c r="AG36" s="386">
        <f t="shared" si="8"/>
        <v>0</v>
      </c>
      <c r="AH36" s="386">
        <f t="shared" si="8"/>
        <v>0</v>
      </c>
      <c r="AI36" s="386">
        <f t="shared" si="9"/>
        <v>0</v>
      </c>
      <c r="AJ36" s="386">
        <f t="shared" si="10"/>
        <v>0</v>
      </c>
      <c r="AK36" s="386">
        <f t="shared" si="11"/>
        <v>0</v>
      </c>
      <c r="AL36" s="53">
        <f t="shared" si="12"/>
        <v>0</v>
      </c>
      <c r="AM36" s="42" t="str">
        <f t="shared" si="0"/>
        <v/>
      </c>
      <c r="AN36" s="392" t="str">
        <f t="shared" si="1"/>
        <v/>
      </c>
    </row>
    <row r="37" spans="1:40" s="2" customFormat="1" x14ac:dyDescent="0.3">
      <c r="A37" s="8">
        <f t="shared" si="2"/>
        <v>26</v>
      </c>
      <c r="B37" s="4" t="s">
        <v>39</v>
      </c>
      <c r="C37" s="157">
        <f>+Local!C37+Exterior!C37</f>
        <v>0</v>
      </c>
      <c r="D37" s="157">
        <f>+Local!D37+Exterior!D37</f>
        <v>0</v>
      </c>
      <c r="E37" s="157">
        <f>+Local!E37+Exterior!E37</f>
        <v>0</v>
      </c>
      <c r="F37" s="157">
        <f>+Local!F37+Exterior!F37</f>
        <v>0</v>
      </c>
      <c r="G37" s="157">
        <f>+Local!G37+Exterior!G37</f>
        <v>0</v>
      </c>
      <c r="H37" s="157">
        <f>+Local!H37+Exterior!H37</f>
        <v>0</v>
      </c>
      <c r="I37" s="157">
        <f>+Local!I37+Exterior!I37</f>
        <v>0</v>
      </c>
      <c r="J37" s="83">
        <f>+Local!J37+Exterior!J37</f>
        <v>0</v>
      </c>
      <c r="K37" s="84">
        <f>+Local!K37+Exterior!K37</f>
        <v>0</v>
      </c>
      <c r="L37" s="50">
        <f>+Local!L37+Exterior!L37</f>
        <v>0</v>
      </c>
      <c r="M37" s="83">
        <f>+Local!M37+Exterior!O37</f>
        <v>0</v>
      </c>
      <c r="N37" s="83">
        <f t="shared" si="3"/>
        <v>0</v>
      </c>
      <c r="O37" s="83">
        <f>+Local!O37+Exterior!O37</f>
        <v>0</v>
      </c>
      <c r="P37" s="84">
        <f>+Local!P37+Exterior!P37</f>
        <v>0</v>
      </c>
      <c r="Q37" s="83">
        <f t="shared" si="4"/>
        <v>0</v>
      </c>
      <c r="R37" s="83">
        <f>+Local!R37+Exterior!T37</f>
        <v>0</v>
      </c>
      <c r="S37" s="84">
        <f>+Local!S37+Exterior!U37</f>
        <v>0</v>
      </c>
      <c r="T37" s="186">
        <f>+Local!T37+Exterior!T37</f>
        <v>0</v>
      </c>
      <c r="U37" s="83">
        <f>+Local!U37+Exterior!U37</f>
        <v>0</v>
      </c>
      <c r="V37" s="83">
        <f>+Local!V37+Exterior!V37</f>
        <v>0</v>
      </c>
      <c r="W37" s="84">
        <f>+Local!W37+Exterior!W37</f>
        <v>0</v>
      </c>
      <c r="X37" s="50">
        <f t="shared" si="5"/>
        <v>0</v>
      </c>
      <c r="Y37" s="175">
        <f>+Local!Y37+Exterior!Y37</f>
        <v>0</v>
      </c>
      <c r="Z37" s="83">
        <f>+Local!Z37+Exterior!Z37</f>
        <v>0</v>
      </c>
      <c r="AA37" s="83">
        <f>+Local!AA37+Exterior!AA37</f>
        <v>0</v>
      </c>
      <c r="AB37" s="83">
        <f>+Local!AB37+Exterior!AB37</f>
        <v>0</v>
      </c>
      <c r="AC37" s="84">
        <f>+Local!AC37+Exterior!AC37</f>
        <v>0</v>
      </c>
      <c r="AD37" s="50">
        <f t="shared" si="6"/>
        <v>0</v>
      </c>
      <c r="AE37" s="175">
        <f>+Local!AE37+Exterior!AE37</f>
        <v>0</v>
      </c>
      <c r="AF37" s="175">
        <f t="shared" si="7"/>
        <v>0</v>
      </c>
      <c r="AG37" s="385">
        <f t="shared" si="8"/>
        <v>0</v>
      </c>
      <c r="AH37" s="385">
        <f t="shared" si="8"/>
        <v>0</v>
      </c>
      <c r="AI37" s="385">
        <f t="shared" si="9"/>
        <v>0</v>
      </c>
      <c r="AJ37" s="385">
        <f t="shared" si="10"/>
        <v>0</v>
      </c>
      <c r="AK37" s="385">
        <f t="shared" si="11"/>
        <v>0</v>
      </c>
      <c r="AL37" s="50">
        <f t="shared" si="12"/>
        <v>0</v>
      </c>
      <c r="AM37" s="42" t="str">
        <f t="shared" si="0"/>
        <v/>
      </c>
      <c r="AN37" s="392" t="str">
        <f t="shared" si="1"/>
        <v/>
      </c>
    </row>
    <row r="38" spans="1:40" x14ac:dyDescent="0.3">
      <c r="A38" s="8">
        <f t="shared" si="2"/>
        <v>27</v>
      </c>
      <c r="B38" s="5" t="s">
        <v>40</v>
      </c>
      <c r="C38" s="159">
        <f>+Local!C38+Exterior!C38</f>
        <v>0</v>
      </c>
      <c r="D38" s="159">
        <f>+Local!D38+Exterior!D38</f>
        <v>0</v>
      </c>
      <c r="E38" s="159">
        <f>+Local!E38+Exterior!E38</f>
        <v>0</v>
      </c>
      <c r="F38" s="159">
        <f>+Local!F38+Exterior!F38</f>
        <v>0</v>
      </c>
      <c r="G38" s="159">
        <f>+Local!G38+Exterior!G38</f>
        <v>0</v>
      </c>
      <c r="H38" s="159">
        <f>+Local!H38+Exterior!H38</f>
        <v>0</v>
      </c>
      <c r="I38" s="159">
        <f>+Local!I38+Exterior!I38</f>
        <v>0</v>
      </c>
      <c r="J38" s="75">
        <f>+Local!J38+Exterior!J38</f>
        <v>0</v>
      </c>
      <c r="K38" s="76">
        <f>+Local!K38+Exterior!K38</f>
        <v>0</v>
      </c>
      <c r="L38" s="53">
        <f>+Local!L38+Exterior!L38</f>
        <v>0</v>
      </c>
      <c r="M38" s="75">
        <f>+Local!M38+Exterior!O38</f>
        <v>0</v>
      </c>
      <c r="N38" s="75">
        <f t="shared" si="3"/>
        <v>0</v>
      </c>
      <c r="O38" s="75">
        <f>+Local!O38+Exterior!O38</f>
        <v>0</v>
      </c>
      <c r="P38" s="76">
        <f>+Local!P38+Exterior!P38</f>
        <v>0</v>
      </c>
      <c r="Q38" s="75">
        <f t="shared" si="4"/>
        <v>0</v>
      </c>
      <c r="R38" s="75">
        <f>+Local!R38+Exterior!T38</f>
        <v>0</v>
      </c>
      <c r="S38" s="76">
        <f>+Local!S38+Exterior!U38</f>
        <v>0</v>
      </c>
      <c r="T38" s="288">
        <f>+Local!T38+Exterior!T38</f>
        <v>0</v>
      </c>
      <c r="U38" s="75">
        <f>+Local!U38+Exterior!U38</f>
        <v>0</v>
      </c>
      <c r="V38" s="75">
        <f>+Local!V38+Exterior!V38</f>
        <v>0</v>
      </c>
      <c r="W38" s="76">
        <f>+Local!W38+Exterior!W38</f>
        <v>0</v>
      </c>
      <c r="X38" s="53">
        <f t="shared" si="5"/>
        <v>0</v>
      </c>
      <c r="Y38" s="289">
        <f>+Local!Y38+Exterior!Y38</f>
        <v>0</v>
      </c>
      <c r="Z38" s="75">
        <f>+Local!Z38+Exterior!Z38</f>
        <v>0</v>
      </c>
      <c r="AA38" s="75">
        <f>+Local!AA38+Exterior!AA38</f>
        <v>0</v>
      </c>
      <c r="AB38" s="75">
        <f>+Local!AB38+Exterior!AB38</f>
        <v>0</v>
      </c>
      <c r="AC38" s="76">
        <f>+Local!AC38+Exterior!AC38</f>
        <v>0</v>
      </c>
      <c r="AD38" s="53">
        <f t="shared" si="6"/>
        <v>0</v>
      </c>
      <c r="AE38" s="289">
        <f>+Local!AE38+Exterior!AE38</f>
        <v>0</v>
      </c>
      <c r="AF38" s="289">
        <f t="shared" si="7"/>
        <v>0</v>
      </c>
      <c r="AG38" s="386">
        <f t="shared" si="8"/>
        <v>0</v>
      </c>
      <c r="AH38" s="386">
        <f t="shared" si="8"/>
        <v>0</v>
      </c>
      <c r="AI38" s="386">
        <f t="shared" si="9"/>
        <v>0</v>
      </c>
      <c r="AJ38" s="386">
        <f t="shared" si="10"/>
        <v>0</v>
      </c>
      <c r="AK38" s="386">
        <f t="shared" si="11"/>
        <v>0</v>
      </c>
      <c r="AL38" s="53">
        <f t="shared" si="12"/>
        <v>0</v>
      </c>
      <c r="AM38" s="42" t="str">
        <f t="shared" si="0"/>
        <v/>
      </c>
      <c r="AN38" s="392" t="str">
        <f t="shared" si="1"/>
        <v/>
      </c>
    </row>
    <row r="39" spans="1:40" x14ac:dyDescent="0.3">
      <c r="A39" s="8">
        <f t="shared" si="2"/>
        <v>28</v>
      </c>
      <c r="B39" s="5" t="s">
        <v>41</v>
      </c>
      <c r="C39" s="159">
        <f>+Local!C39+Exterior!C39</f>
        <v>0</v>
      </c>
      <c r="D39" s="159">
        <f>+Local!D39+Exterior!D39</f>
        <v>0</v>
      </c>
      <c r="E39" s="159">
        <f>+Local!E39+Exterior!E39</f>
        <v>0</v>
      </c>
      <c r="F39" s="159">
        <f>+Local!F39+Exterior!F39</f>
        <v>0</v>
      </c>
      <c r="G39" s="159">
        <f>+Local!G39+Exterior!G39</f>
        <v>0</v>
      </c>
      <c r="H39" s="159">
        <f>+Local!H39+Exterior!H39</f>
        <v>0</v>
      </c>
      <c r="I39" s="159">
        <f>+Local!I39+Exterior!I39</f>
        <v>0</v>
      </c>
      <c r="J39" s="75">
        <f>+Local!J39+Exterior!J39</f>
        <v>0</v>
      </c>
      <c r="K39" s="76">
        <f>+Local!K39+Exterior!K39</f>
        <v>0</v>
      </c>
      <c r="L39" s="53">
        <f>+Local!L39+Exterior!L39</f>
        <v>0</v>
      </c>
      <c r="M39" s="75">
        <f>+Local!M39+Exterior!O39</f>
        <v>0</v>
      </c>
      <c r="N39" s="75">
        <f t="shared" si="3"/>
        <v>0</v>
      </c>
      <c r="O39" s="75">
        <f>+Local!O39+Exterior!O39</f>
        <v>0</v>
      </c>
      <c r="P39" s="76">
        <f>+Local!P39+Exterior!P39</f>
        <v>0</v>
      </c>
      <c r="Q39" s="75">
        <f t="shared" si="4"/>
        <v>0</v>
      </c>
      <c r="R39" s="75">
        <f>+Local!R39+Exterior!T39</f>
        <v>0</v>
      </c>
      <c r="S39" s="76">
        <f>+Local!S39+Exterior!U39</f>
        <v>0</v>
      </c>
      <c r="T39" s="288">
        <f>+Local!T39+Exterior!T39</f>
        <v>0</v>
      </c>
      <c r="U39" s="75">
        <f>+Local!U39+Exterior!U39</f>
        <v>0</v>
      </c>
      <c r="V39" s="75">
        <f>+Local!V39+Exterior!V39</f>
        <v>0</v>
      </c>
      <c r="W39" s="76">
        <f>+Local!W39+Exterior!W39</f>
        <v>0</v>
      </c>
      <c r="X39" s="53">
        <f t="shared" si="5"/>
        <v>0</v>
      </c>
      <c r="Y39" s="289">
        <f>+Local!Y39+Exterior!Y39</f>
        <v>0</v>
      </c>
      <c r="Z39" s="75">
        <f>+Local!Z39+Exterior!Z39</f>
        <v>0</v>
      </c>
      <c r="AA39" s="75">
        <f>+Local!AA39+Exterior!AA39</f>
        <v>0</v>
      </c>
      <c r="AB39" s="75">
        <f>+Local!AB39+Exterior!AB39</f>
        <v>0</v>
      </c>
      <c r="AC39" s="76">
        <f>+Local!AC39+Exterior!AC39</f>
        <v>0</v>
      </c>
      <c r="AD39" s="53">
        <f t="shared" si="6"/>
        <v>0</v>
      </c>
      <c r="AE39" s="289">
        <f>+Local!AE39+Exterior!AE39</f>
        <v>0</v>
      </c>
      <c r="AF39" s="289">
        <f t="shared" si="7"/>
        <v>0</v>
      </c>
      <c r="AG39" s="386">
        <f t="shared" si="8"/>
        <v>0</v>
      </c>
      <c r="AH39" s="386">
        <f t="shared" si="8"/>
        <v>0</v>
      </c>
      <c r="AI39" s="386">
        <f t="shared" si="9"/>
        <v>0</v>
      </c>
      <c r="AJ39" s="386">
        <f t="shared" si="10"/>
        <v>0</v>
      </c>
      <c r="AK39" s="386">
        <f t="shared" si="11"/>
        <v>0</v>
      </c>
      <c r="AL39" s="53">
        <f t="shared" si="12"/>
        <v>0</v>
      </c>
      <c r="AM39" s="42" t="str">
        <f t="shared" si="0"/>
        <v/>
      </c>
      <c r="AN39" s="392" t="str">
        <f t="shared" si="1"/>
        <v/>
      </c>
    </row>
    <row r="40" spans="1:40" x14ac:dyDescent="0.3">
      <c r="A40" s="8">
        <f t="shared" si="2"/>
        <v>29</v>
      </c>
      <c r="B40" s="5" t="s">
        <v>42</v>
      </c>
      <c r="C40" s="159">
        <f>+Local!C40+Exterior!C40</f>
        <v>0</v>
      </c>
      <c r="D40" s="159">
        <f>+Local!D40+Exterior!D40</f>
        <v>0</v>
      </c>
      <c r="E40" s="159">
        <f>+Local!E40+Exterior!E40</f>
        <v>0</v>
      </c>
      <c r="F40" s="159">
        <f>+Local!F40+Exterior!F40</f>
        <v>0</v>
      </c>
      <c r="G40" s="159">
        <f>+Local!G40+Exterior!G40</f>
        <v>0</v>
      </c>
      <c r="H40" s="159">
        <f>+Local!H40+Exterior!H40</f>
        <v>0</v>
      </c>
      <c r="I40" s="159">
        <f>+Local!I40+Exterior!I40</f>
        <v>0</v>
      </c>
      <c r="J40" s="75">
        <f>+Local!J40+Exterior!J40</f>
        <v>0</v>
      </c>
      <c r="K40" s="76">
        <f>+Local!K40+Exterior!K40</f>
        <v>0</v>
      </c>
      <c r="L40" s="53">
        <f>+Local!L40+Exterior!L40</f>
        <v>0</v>
      </c>
      <c r="M40" s="75">
        <f>+Local!M40+Exterior!O40</f>
        <v>0</v>
      </c>
      <c r="N40" s="75">
        <f t="shared" si="3"/>
        <v>0</v>
      </c>
      <c r="O40" s="75">
        <f>+Local!O40+Exterior!O40</f>
        <v>0</v>
      </c>
      <c r="P40" s="76">
        <f>+Local!P40+Exterior!P40</f>
        <v>0</v>
      </c>
      <c r="Q40" s="75">
        <f t="shared" si="4"/>
        <v>0</v>
      </c>
      <c r="R40" s="75">
        <f>+Local!R40+Exterior!T40</f>
        <v>0</v>
      </c>
      <c r="S40" s="76">
        <f>+Local!S40+Exterior!U40</f>
        <v>0</v>
      </c>
      <c r="T40" s="288">
        <f>+Local!T40+Exterior!T40</f>
        <v>0</v>
      </c>
      <c r="U40" s="75">
        <f>+Local!U40+Exterior!U40</f>
        <v>0</v>
      </c>
      <c r="V40" s="75">
        <f>+Local!V40+Exterior!V40</f>
        <v>0</v>
      </c>
      <c r="W40" s="76">
        <f>+Local!W40+Exterior!W40</f>
        <v>0</v>
      </c>
      <c r="X40" s="53">
        <f t="shared" si="5"/>
        <v>0</v>
      </c>
      <c r="Y40" s="289">
        <f>+Local!Y40+Exterior!Y40</f>
        <v>0</v>
      </c>
      <c r="Z40" s="75">
        <f>+Local!Z40+Exterior!Z40</f>
        <v>0</v>
      </c>
      <c r="AA40" s="75">
        <f>+Local!AA40+Exterior!AA40</f>
        <v>0</v>
      </c>
      <c r="AB40" s="75">
        <f>+Local!AB40+Exterior!AB40</f>
        <v>0</v>
      </c>
      <c r="AC40" s="76">
        <f>+Local!AC40+Exterior!AC40</f>
        <v>0</v>
      </c>
      <c r="AD40" s="53">
        <f t="shared" si="6"/>
        <v>0</v>
      </c>
      <c r="AE40" s="289">
        <f>+Local!AE40+Exterior!AE40</f>
        <v>0</v>
      </c>
      <c r="AF40" s="289">
        <f t="shared" si="7"/>
        <v>0</v>
      </c>
      <c r="AG40" s="386">
        <f t="shared" si="8"/>
        <v>0</v>
      </c>
      <c r="AH40" s="386">
        <f t="shared" si="8"/>
        <v>0</v>
      </c>
      <c r="AI40" s="386">
        <f t="shared" si="9"/>
        <v>0</v>
      </c>
      <c r="AJ40" s="386">
        <f t="shared" si="10"/>
        <v>0</v>
      </c>
      <c r="AK40" s="386">
        <f t="shared" si="11"/>
        <v>0</v>
      </c>
      <c r="AL40" s="53">
        <f t="shared" si="12"/>
        <v>0</v>
      </c>
      <c r="AM40" s="42" t="str">
        <f t="shared" si="0"/>
        <v/>
      </c>
      <c r="AN40" s="392" t="str">
        <f t="shared" si="1"/>
        <v/>
      </c>
    </row>
    <row r="41" spans="1:40" s="2" customFormat="1" x14ac:dyDescent="0.3">
      <c r="A41" s="8">
        <f t="shared" si="2"/>
        <v>30</v>
      </c>
      <c r="B41" s="4" t="s">
        <v>43</v>
      </c>
      <c r="C41" s="157">
        <f>+Local!C41+Exterior!C41</f>
        <v>0</v>
      </c>
      <c r="D41" s="157">
        <f>+Local!D41+Exterior!D41</f>
        <v>0</v>
      </c>
      <c r="E41" s="157">
        <f>+Local!E41+Exterior!E41</f>
        <v>0</v>
      </c>
      <c r="F41" s="157">
        <f>+Local!F41+Exterior!F41</f>
        <v>0</v>
      </c>
      <c r="G41" s="157">
        <f>+Local!G41+Exterior!G41</f>
        <v>0</v>
      </c>
      <c r="H41" s="157">
        <f>+Local!H41+Exterior!H41</f>
        <v>0</v>
      </c>
      <c r="I41" s="157">
        <f>+Local!I41+Exterior!I41</f>
        <v>0</v>
      </c>
      <c r="J41" s="83">
        <f>+Local!J41+Exterior!J41</f>
        <v>0</v>
      </c>
      <c r="K41" s="84">
        <f>+Local!K41+Exterior!K41</f>
        <v>0</v>
      </c>
      <c r="L41" s="50">
        <f>+Local!L41+Exterior!L41</f>
        <v>0</v>
      </c>
      <c r="M41" s="83">
        <f>+Local!M41+Exterior!O41</f>
        <v>0</v>
      </c>
      <c r="N41" s="83">
        <f t="shared" si="3"/>
        <v>0</v>
      </c>
      <c r="O41" s="83">
        <f>+Local!O41+Exterior!O41</f>
        <v>0</v>
      </c>
      <c r="P41" s="84">
        <f>+Local!P41+Exterior!P41</f>
        <v>0</v>
      </c>
      <c r="Q41" s="83">
        <f t="shared" si="4"/>
        <v>0</v>
      </c>
      <c r="R41" s="83">
        <f>+Local!R41+Exterior!T41</f>
        <v>0</v>
      </c>
      <c r="S41" s="84">
        <f>+Local!S41+Exterior!U41</f>
        <v>0</v>
      </c>
      <c r="T41" s="186">
        <f>+Local!T41+Exterior!T41</f>
        <v>0</v>
      </c>
      <c r="U41" s="83">
        <f>+Local!U41+Exterior!U41</f>
        <v>0</v>
      </c>
      <c r="V41" s="83">
        <f>+Local!V41+Exterior!V41</f>
        <v>0</v>
      </c>
      <c r="W41" s="84">
        <f>+Local!W41+Exterior!W41</f>
        <v>0</v>
      </c>
      <c r="X41" s="50">
        <f t="shared" si="5"/>
        <v>0</v>
      </c>
      <c r="Y41" s="175">
        <f>+Local!Y41+Exterior!Y41</f>
        <v>0</v>
      </c>
      <c r="Z41" s="83">
        <f>+Local!Z41+Exterior!Z41</f>
        <v>0</v>
      </c>
      <c r="AA41" s="83">
        <f>+Local!AA41+Exterior!AA41</f>
        <v>0</v>
      </c>
      <c r="AB41" s="83">
        <f>+Local!AB41+Exterior!AB41</f>
        <v>0</v>
      </c>
      <c r="AC41" s="84">
        <f>+Local!AC41+Exterior!AC41</f>
        <v>0</v>
      </c>
      <c r="AD41" s="50">
        <f t="shared" si="6"/>
        <v>0</v>
      </c>
      <c r="AE41" s="175">
        <f>+Local!AE41+Exterior!AE41</f>
        <v>0</v>
      </c>
      <c r="AF41" s="175">
        <f t="shared" si="7"/>
        <v>0</v>
      </c>
      <c r="AG41" s="385">
        <f t="shared" si="8"/>
        <v>0</v>
      </c>
      <c r="AH41" s="385">
        <f t="shared" si="8"/>
        <v>0</v>
      </c>
      <c r="AI41" s="385">
        <f t="shared" si="9"/>
        <v>0</v>
      </c>
      <c r="AJ41" s="385">
        <f t="shared" si="10"/>
        <v>0</v>
      </c>
      <c r="AK41" s="385">
        <f t="shared" si="11"/>
        <v>0</v>
      </c>
      <c r="AL41" s="50">
        <f t="shared" si="12"/>
        <v>0</v>
      </c>
      <c r="AM41" s="42" t="str">
        <f t="shared" si="0"/>
        <v/>
      </c>
      <c r="AN41" s="392" t="str">
        <f t="shared" si="1"/>
        <v/>
      </c>
    </row>
    <row r="42" spans="1:40" x14ac:dyDescent="0.3">
      <c r="A42" s="8">
        <f t="shared" si="2"/>
        <v>31</v>
      </c>
      <c r="B42" s="5" t="s">
        <v>41</v>
      </c>
      <c r="C42" s="159">
        <f>+Local!C42+Exterior!C42</f>
        <v>0</v>
      </c>
      <c r="D42" s="159">
        <f>+Local!D42+Exterior!D42</f>
        <v>0</v>
      </c>
      <c r="E42" s="159">
        <f>+Local!E42+Exterior!E42</f>
        <v>0</v>
      </c>
      <c r="F42" s="159">
        <f>+Local!F42+Exterior!F42</f>
        <v>0</v>
      </c>
      <c r="G42" s="159">
        <f>+Local!G42+Exterior!G42</f>
        <v>0</v>
      </c>
      <c r="H42" s="159">
        <f>+Local!H42+Exterior!H42</f>
        <v>0</v>
      </c>
      <c r="I42" s="159">
        <f>+Local!I42+Exterior!I42</f>
        <v>0</v>
      </c>
      <c r="J42" s="75">
        <f>+Local!J42+Exterior!J42</f>
        <v>0</v>
      </c>
      <c r="K42" s="76">
        <f>+Local!K42+Exterior!K42</f>
        <v>0</v>
      </c>
      <c r="L42" s="53">
        <f>+Local!L42+Exterior!L42</f>
        <v>0</v>
      </c>
      <c r="M42" s="75">
        <f>+Local!M42+Exterior!O42</f>
        <v>0</v>
      </c>
      <c r="N42" s="75">
        <f t="shared" si="3"/>
        <v>0</v>
      </c>
      <c r="O42" s="75">
        <f>+Local!O42+Exterior!O42</f>
        <v>0</v>
      </c>
      <c r="P42" s="76">
        <f>+Local!P42+Exterior!P42</f>
        <v>0</v>
      </c>
      <c r="Q42" s="75">
        <f t="shared" si="4"/>
        <v>0</v>
      </c>
      <c r="R42" s="75">
        <f>+Local!R42+Exterior!T42</f>
        <v>0</v>
      </c>
      <c r="S42" s="76">
        <f>+Local!S42+Exterior!U42</f>
        <v>0</v>
      </c>
      <c r="T42" s="288">
        <f>+Local!T42+Exterior!T42</f>
        <v>0</v>
      </c>
      <c r="U42" s="75">
        <f>+Local!U42+Exterior!U42</f>
        <v>0</v>
      </c>
      <c r="V42" s="75">
        <f>+Local!V42+Exterior!V42</f>
        <v>0</v>
      </c>
      <c r="W42" s="76">
        <f>+Local!W42+Exterior!W42</f>
        <v>0</v>
      </c>
      <c r="X42" s="53">
        <f t="shared" si="5"/>
        <v>0</v>
      </c>
      <c r="Y42" s="289">
        <f>+Local!Y42+Exterior!Y42</f>
        <v>0</v>
      </c>
      <c r="Z42" s="75">
        <f>+Local!Z42+Exterior!Z42</f>
        <v>0</v>
      </c>
      <c r="AA42" s="75">
        <f>+Local!AA42+Exterior!AA42</f>
        <v>0</v>
      </c>
      <c r="AB42" s="75">
        <f>+Local!AB42+Exterior!AB42</f>
        <v>0</v>
      </c>
      <c r="AC42" s="76">
        <f>+Local!AC42+Exterior!AC42</f>
        <v>0</v>
      </c>
      <c r="AD42" s="53">
        <f t="shared" si="6"/>
        <v>0</v>
      </c>
      <c r="AE42" s="289">
        <f>+Local!AE42+Exterior!AE42</f>
        <v>0</v>
      </c>
      <c r="AF42" s="289">
        <f t="shared" si="7"/>
        <v>0</v>
      </c>
      <c r="AG42" s="386">
        <f t="shared" si="8"/>
        <v>0</v>
      </c>
      <c r="AH42" s="386">
        <f t="shared" si="8"/>
        <v>0</v>
      </c>
      <c r="AI42" s="386">
        <f t="shared" si="9"/>
        <v>0</v>
      </c>
      <c r="AJ42" s="386">
        <f t="shared" si="10"/>
        <v>0</v>
      </c>
      <c r="AK42" s="386">
        <f t="shared" si="11"/>
        <v>0</v>
      </c>
      <c r="AL42" s="53">
        <f t="shared" si="12"/>
        <v>0</v>
      </c>
      <c r="AM42" s="42" t="str">
        <f t="shared" si="0"/>
        <v/>
      </c>
      <c r="AN42" s="392" t="str">
        <f t="shared" si="1"/>
        <v/>
      </c>
    </row>
    <row r="43" spans="1:40" x14ac:dyDescent="0.3">
      <c r="A43" s="8">
        <f t="shared" si="2"/>
        <v>32</v>
      </c>
      <c r="B43" s="5" t="s">
        <v>42</v>
      </c>
      <c r="C43" s="159">
        <f>+Local!C43+Exterior!C43</f>
        <v>0</v>
      </c>
      <c r="D43" s="159">
        <f>+Local!D43+Exterior!D43</f>
        <v>0</v>
      </c>
      <c r="E43" s="159">
        <f>+Local!E43+Exterior!E43</f>
        <v>0</v>
      </c>
      <c r="F43" s="159">
        <f>+Local!F43+Exterior!F43</f>
        <v>0</v>
      </c>
      <c r="G43" s="159">
        <f>+Local!G43+Exterior!G43</f>
        <v>0</v>
      </c>
      <c r="H43" s="159">
        <f>+Local!H43+Exterior!H43</f>
        <v>0</v>
      </c>
      <c r="I43" s="159">
        <f>+Local!I43+Exterior!I43</f>
        <v>0</v>
      </c>
      <c r="J43" s="75">
        <f>+Local!J43+Exterior!J43</f>
        <v>0</v>
      </c>
      <c r="K43" s="76">
        <f>+Local!K43+Exterior!K43</f>
        <v>0</v>
      </c>
      <c r="L43" s="53">
        <f>+Local!L43+Exterior!L43</f>
        <v>0</v>
      </c>
      <c r="M43" s="75">
        <f>+Local!M43+Exterior!O43</f>
        <v>0</v>
      </c>
      <c r="N43" s="75">
        <f t="shared" si="3"/>
        <v>0</v>
      </c>
      <c r="O43" s="75">
        <f>+Local!O43+Exterior!O43</f>
        <v>0</v>
      </c>
      <c r="P43" s="76">
        <f>+Local!P43+Exterior!P43</f>
        <v>0</v>
      </c>
      <c r="Q43" s="75">
        <f t="shared" si="4"/>
        <v>0</v>
      </c>
      <c r="R43" s="75">
        <f>+Local!R43+Exterior!T43</f>
        <v>0</v>
      </c>
      <c r="S43" s="76">
        <f>+Local!S43+Exterior!U43</f>
        <v>0</v>
      </c>
      <c r="T43" s="288">
        <f>+Local!T43+Exterior!T43</f>
        <v>0</v>
      </c>
      <c r="U43" s="75">
        <f>+Local!U43+Exterior!U43</f>
        <v>0</v>
      </c>
      <c r="V43" s="75">
        <f>+Local!V43+Exterior!V43</f>
        <v>0</v>
      </c>
      <c r="W43" s="76">
        <f>+Local!W43+Exterior!W43</f>
        <v>0</v>
      </c>
      <c r="X43" s="53">
        <f t="shared" si="5"/>
        <v>0</v>
      </c>
      <c r="Y43" s="289">
        <f>+Local!Y43+Exterior!Y43</f>
        <v>0</v>
      </c>
      <c r="Z43" s="75">
        <f>+Local!Z43+Exterior!Z43</f>
        <v>0</v>
      </c>
      <c r="AA43" s="75">
        <f>+Local!AA43+Exterior!AA43</f>
        <v>0</v>
      </c>
      <c r="AB43" s="75">
        <f>+Local!AB43+Exterior!AB43</f>
        <v>0</v>
      </c>
      <c r="AC43" s="76">
        <f>+Local!AC43+Exterior!AC43</f>
        <v>0</v>
      </c>
      <c r="AD43" s="53">
        <f t="shared" si="6"/>
        <v>0</v>
      </c>
      <c r="AE43" s="289">
        <f>+Local!AE43+Exterior!AE43</f>
        <v>0</v>
      </c>
      <c r="AF43" s="289">
        <f t="shared" si="7"/>
        <v>0</v>
      </c>
      <c r="AG43" s="386">
        <f t="shared" si="8"/>
        <v>0</v>
      </c>
      <c r="AH43" s="386">
        <f t="shared" si="8"/>
        <v>0</v>
      </c>
      <c r="AI43" s="386">
        <f t="shared" si="9"/>
        <v>0</v>
      </c>
      <c r="AJ43" s="386">
        <f t="shared" si="10"/>
        <v>0</v>
      </c>
      <c r="AK43" s="386">
        <f t="shared" si="11"/>
        <v>0</v>
      </c>
      <c r="AL43" s="53">
        <f t="shared" si="12"/>
        <v>0</v>
      </c>
      <c r="AM43" s="42" t="str">
        <f t="shared" si="0"/>
        <v/>
      </c>
      <c r="AN43" s="392" t="str">
        <f t="shared" si="1"/>
        <v/>
      </c>
    </row>
    <row r="44" spans="1:40" s="2" customFormat="1" x14ac:dyDescent="0.3">
      <c r="A44" s="8">
        <f t="shared" si="2"/>
        <v>33</v>
      </c>
      <c r="B44" s="4" t="s">
        <v>44</v>
      </c>
      <c r="C44" s="157">
        <f>+Local!C44+Exterior!C44</f>
        <v>0</v>
      </c>
      <c r="D44" s="157">
        <f>+Local!D44+Exterior!D44</f>
        <v>0</v>
      </c>
      <c r="E44" s="157">
        <f>+Local!E44+Exterior!E44</f>
        <v>0</v>
      </c>
      <c r="F44" s="157">
        <f>+Local!F44+Exterior!F44</f>
        <v>0</v>
      </c>
      <c r="G44" s="157">
        <f>+Local!G44+Exterior!G44</f>
        <v>0</v>
      </c>
      <c r="H44" s="157">
        <f>+Local!H44+Exterior!H44</f>
        <v>0</v>
      </c>
      <c r="I44" s="157">
        <f>+Local!I44+Exterior!I44</f>
        <v>0</v>
      </c>
      <c r="J44" s="83">
        <f>+Local!J44+Exterior!J44</f>
        <v>0</v>
      </c>
      <c r="K44" s="84">
        <f>+Local!K44+Exterior!K44</f>
        <v>0</v>
      </c>
      <c r="L44" s="50">
        <f>+Local!L44+Exterior!L44</f>
        <v>0</v>
      </c>
      <c r="M44" s="83">
        <f>+Local!M44+Exterior!O44</f>
        <v>0</v>
      </c>
      <c r="N44" s="83">
        <f t="shared" si="3"/>
        <v>0</v>
      </c>
      <c r="O44" s="83">
        <f>+Local!O44+Exterior!O44</f>
        <v>0</v>
      </c>
      <c r="P44" s="84">
        <f>+Local!P44+Exterior!P44</f>
        <v>0</v>
      </c>
      <c r="Q44" s="83">
        <f t="shared" si="4"/>
        <v>0</v>
      </c>
      <c r="R44" s="83">
        <f>+Local!R44+Exterior!T44</f>
        <v>0</v>
      </c>
      <c r="S44" s="84">
        <f>+Local!S44+Exterior!U44</f>
        <v>0</v>
      </c>
      <c r="T44" s="186">
        <f>+Local!T44+Exterior!T44</f>
        <v>0</v>
      </c>
      <c r="U44" s="83">
        <f>+Local!U44+Exterior!U44</f>
        <v>0</v>
      </c>
      <c r="V44" s="83">
        <f>+Local!V44+Exterior!V44</f>
        <v>0</v>
      </c>
      <c r="W44" s="84">
        <f>+Local!W44+Exterior!W44</f>
        <v>0</v>
      </c>
      <c r="X44" s="50">
        <f t="shared" si="5"/>
        <v>0</v>
      </c>
      <c r="Y44" s="175">
        <f>+Local!Y44+Exterior!Y44</f>
        <v>0</v>
      </c>
      <c r="Z44" s="83">
        <f>+Local!Z44+Exterior!Z44</f>
        <v>0</v>
      </c>
      <c r="AA44" s="83">
        <f>+Local!AA44+Exterior!AA44</f>
        <v>0</v>
      </c>
      <c r="AB44" s="83">
        <f>+Local!AB44+Exterior!AB44</f>
        <v>0</v>
      </c>
      <c r="AC44" s="84">
        <f>+Local!AC44+Exterior!AC44</f>
        <v>0</v>
      </c>
      <c r="AD44" s="50">
        <f t="shared" si="6"/>
        <v>0</v>
      </c>
      <c r="AE44" s="175">
        <f>+Local!AE44+Exterior!AE44</f>
        <v>0</v>
      </c>
      <c r="AF44" s="175">
        <f t="shared" si="7"/>
        <v>0</v>
      </c>
      <c r="AG44" s="385">
        <f t="shared" si="8"/>
        <v>0</v>
      </c>
      <c r="AH44" s="385">
        <f t="shared" si="8"/>
        <v>0</v>
      </c>
      <c r="AI44" s="385">
        <f t="shared" si="9"/>
        <v>0</v>
      </c>
      <c r="AJ44" s="385">
        <f t="shared" si="10"/>
        <v>0</v>
      </c>
      <c r="AK44" s="385">
        <f t="shared" si="11"/>
        <v>0</v>
      </c>
      <c r="AL44" s="50">
        <f t="shared" si="12"/>
        <v>0</v>
      </c>
      <c r="AM44" s="42" t="str">
        <f t="shared" si="0"/>
        <v/>
      </c>
      <c r="AN44" s="392" t="str">
        <f t="shared" si="1"/>
        <v/>
      </c>
    </row>
    <row r="45" spans="1:40" s="2" customFormat="1" x14ac:dyDescent="0.3">
      <c r="A45" s="8">
        <f>+A44+1</f>
        <v>34</v>
      </c>
      <c r="B45" s="5" t="s">
        <v>144</v>
      </c>
      <c r="C45" s="159">
        <f>+Local!C45+Exterior!C45</f>
        <v>0</v>
      </c>
      <c r="D45" s="159">
        <f>+Local!D45+Exterior!D45</f>
        <v>0</v>
      </c>
      <c r="E45" s="159">
        <f>+Local!E45+Exterior!E45</f>
        <v>0</v>
      </c>
      <c r="F45" s="159">
        <f>+Local!F45+Exterior!F45</f>
        <v>0</v>
      </c>
      <c r="G45" s="159">
        <f>+Local!G45+Exterior!G45</f>
        <v>0</v>
      </c>
      <c r="H45" s="159">
        <f>+Local!H45+Exterior!H45</f>
        <v>0</v>
      </c>
      <c r="I45" s="159">
        <f>+Local!I45+Exterior!I45</f>
        <v>0</v>
      </c>
      <c r="J45" s="75">
        <f>+Local!J45+Exterior!J45</f>
        <v>0</v>
      </c>
      <c r="K45" s="76">
        <f>+Local!K45+Exterior!K45</f>
        <v>0</v>
      </c>
      <c r="L45" s="53">
        <f>+Local!L45+Exterior!L45</f>
        <v>0</v>
      </c>
      <c r="M45" s="75">
        <f>+Local!M45+Exterior!O45</f>
        <v>0</v>
      </c>
      <c r="N45" s="75">
        <f t="shared" si="3"/>
        <v>0</v>
      </c>
      <c r="O45" s="75">
        <f>+Local!O45+Exterior!O45</f>
        <v>0</v>
      </c>
      <c r="P45" s="76">
        <f>+Local!P45+Exterior!P45</f>
        <v>0</v>
      </c>
      <c r="Q45" s="75">
        <f t="shared" si="4"/>
        <v>0</v>
      </c>
      <c r="R45" s="75">
        <f>+Local!R45+Exterior!T45</f>
        <v>0</v>
      </c>
      <c r="S45" s="76">
        <f>+Local!S45+Exterior!U45</f>
        <v>0</v>
      </c>
      <c r="T45" s="288">
        <f>+Local!T45+Exterior!T45</f>
        <v>0</v>
      </c>
      <c r="U45" s="75">
        <f>+Local!U45+Exterior!U45</f>
        <v>0</v>
      </c>
      <c r="V45" s="75">
        <f>+Local!V45+Exterior!V45</f>
        <v>0</v>
      </c>
      <c r="W45" s="76">
        <f>+Local!W45+Exterior!W45</f>
        <v>0</v>
      </c>
      <c r="X45" s="53">
        <f t="shared" si="5"/>
        <v>0</v>
      </c>
      <c r="Y45" s="289">
        <f>+Local!Y45+Exterior!Y45</f>
        <v>0</v>
      </c>
      <c r="Z45" s="75">
        <f>+Local!Z45+Exterior!Z45</f>
        <v>0</v>
      </c>
      <c r="AA45" s="75">
        <f>+Local!AA45+Exterior!AA45</f>
        <v>0</v>
      </c>
      <c r="AB45" s="75">
        <f>+Local!AB45+Exterior!AB45</f>
        <v>0</v>
      </c>
      <c r="AC45" s="76">
        <f>+Local!AC45+Exterior!AC45</f>
        <v>0</v>
      </c>
      <c r="AD45" s="53">
        <f t="shared" si="6"/>
        <v>0</v>
      </c>
      <c r="AE45" s="289">
        <f>+Local!AE45+Exterior!AE45</f>
        <v>0</v>
      </c>
      <c r="AF45" s="289">
        <f t="shared" si="7"/>
        <v>0</v>
      </c>
      <c r="AG45" s="386">
        <f t="shared" si="8"/>
        <v>0</v>
      </c>
      <c r="AH45" s="386">
        <f t="shared" si="8"/>
        <v>0</v>
      </c>
      <c r="AI45" s="386">
        <f t="shared" si="9"/>
        <v>0</v>
      </c>
      <c r="AJ45" s="386">
        <f t="shared" si="10"/>
        <v>0</v>
      </c>
      <c r="AK45" s="386">
        <f t="shared" si="11"/>
        <v>0</v>
      </c>
      <c r="AL45" s="53">
        <f t="shared" si="12"/>
        <v>0</v>
      </c>
      <c r="AM45" s="42" t="str">
        <f t="shared" ref="AM45:AM70" si="13">IF(I45&lt;H45,"Póliza &lt; Asegurados",IF(I45&gt;0,IF(H45=0,"Asegurados sin pólizas",""),""))</f>
        <v/>
      </c>
      <c r="AN45" s="392" t="str">
        <f t="shared" ref="AN45:AN70" si="14">IF(J45&gt;0,IF(H45&lt;1,"Primas sin pólizas",""),IF(H45&gt;0,IF(J45&lt;1,"Pólizas sin primas",""),""))</f>
        <v/>
      </c>
    </row>
    <row r="46" spans="1:40" s="2" customFormat="1" x14ac:dyDescent="0.3">
      <c r="A46" s="8">
        <f t="shared" ref="A46:A71" si="15">+A45+1</f>
        <v>35</v>
      </c>
      <c r="B46" s="5" t="s">
        <v>31</v>
      </c>
      <c r="C46" s="159">
        <f>+Local!C46+Exterior!C46</f>
        <v>0</v>
      </c>
      <c r="D46" s="159">
        <f>+Local!D46+Exterior!D46</f>
        <v>0</v>
      </c>
      <c r="E46" s="159">
        <f>+Local!E46+Exterior!E46</f>
        <v>0</v>
      </c>
      <c r="F46" s="159">
        <f>+Local!F46+Exterior!F46</f>
        <v>0</v>
      </c>
      <c r="G46" s="159">
        <f>+Local!G46+Exterior!G46</f>
        <v>0</v>
      </c>
      <c r="H46" s="159">
        <f>+Local!H46+Exterior!H46</f>
        <v>0</v>
      </c>
      <c r="I46" s="159">
        <f>+Local!I46+Exterior!I46</f>
        <v>0</v>
      </c>
      <c r="J46" s="75">
        <f>+Local!J46+Exterior!J46</f>
        <v>0</v>
      </c>
      <c r="K46" s="76">
        <f>+Local!K46+Exterior!K46</f>
        <v>0</v>
      </c>
      <c r="L46" s="53">
        <f>+Local!L46+Exterior!L46</f>
        <v>0</v>
      </c>
      <c r="M46" s="75">
        <f>+Local!M46+Exterior!O46</f>
        <v>0</v>
      </c>
      <c r="N46" s="75">
        <f t="shared" si="3"/>
        <v>0</v>
      </c>
      <c r="O46" s="75">
        <f>+Local!O46+Exterior!O46</f>
        <v>0</v>
      </c>
      <c r="P46" s="76">
        <f>+Local!P46+Exterior!P46</f>
        <v>0</v>
      </c>
      <c r="Q46" s="75">
        <f t="shared" si="4"/>
        <v>0</v>
      </c>
      <c r="R46" s="75">
        <f>+Local!R46+Exterior!T46</f>
        <v>0</v>
      </c>
      <c r="S46" s="76">
        <f>+Local!S46+Exterior!U46</f>
        <v>0</v>
      </c>
      <c r="T46" s="288">
        <f>+Local!T46+Exterior!T46</f>
        <v>0</v>
      </c>
      <c r="U46" s="75">
        <f>+Local!U46+Exterior!U46</f>
        <v>0</v>
      </c>
      <c r="V46" s="75">
        <f>+Local!V46+Exterior!V46</f>
        <v>0</v>
      </c>
      <c r="W46" s="76">
        <f>+Local!W46+Exterior!W46</f>
        <v>0</v>
      </c>
      <c r="X46" s="53">
        <f t="shared" si="5"/>
        <v>0</v>
      </c>
      <c r="Y46" s="289">
        <f>+Local!Y46+Exterior!Y46</f>
        <v>0</v>
      </c>
      <c r="Z46" s="75">
        <f>+Local!Z46+Exterior!Z46</f>
        <v>0</v>
      </c>
      <c r="AA46" s="75">
        <f>+Local!AA46+Exterior!AA46</f>
        <v>0</v>
      </c>
      <c r="AB46" s="75">
        <f>+Local!AB46+Exterior!AB46</f>
        <v>0</v>
      </c>
      <c r="AC46" s="76">
        <f>+Local!AC46+Exterior!AC46</f>
        <v>0</v>
      </c>
      <c r="AD46" s="53">
        <f t="shared" si="6"/>
        <v>0</v>
      </c>
      <c r="AE46" s="289">
        <f>+Local!AE46+Exterior!AE46</f>
        <v>0</v>
      </c>
      <c r="AF46" s="289">
        <f t="shared" si="7"/>
        <v>0</v>
      </c>
      <c r="AG46" s="386">
        <f t="shared" si="8"/>
        <v>0</v>
      </c>
      <c r="AH46" s="386">
        <f t="shared" si="8"/>
        <v>0</v>
      </c>
      <c r="AI46" s="386">
        <f t="shared" si="9"/>
        <v>0</v>
      </c>
      <c r="AJ46" s="386">
        <f t="shared" si="10"/>
        <v>0</v>
      </c>
      <c r="AK46" s="386">
        <f t="shared" si="11"/>
        <v>0</v>
      </c>
      <c r="AL46" s="53">
        <f t="shared" si="12"/>
        <v>0</v>
      </c>
      <c r="AM46" s="42" t="str">
        <f t="shared" si="13"/>
        <v/>
      </c>
      <c r="AN46" s="392" t="str">
        <f t="shared" si="14"/>
        <v/>
      </c>
    </row>
    <row r="47" spans="1:40" s="2" customFormat="1" x14ac:dyDescent="0.3">
      <c r="A47" s="8">
        <f t="shared" si="15"/>
        <v>36</v>
      </c>
      <c r="B47" s="4" t="s">
        <v>45</v>
      </c>
      <c r="C47" s="157">
        <f>+Local!C47+Exterior!C47</f>
        <v>0</v>
      </c>
      <c r="D47" s="157">
        <f>+Local!D47+Exterior!D47</f>
        <v>0</v>
      </c>
      <c r="E47" s="157">
        <f>+Local!E47+Exterior!E47</f>
        <v>0</v>
      </c>
      <c r="F47" s="157">
        <f>+Local!F47+Exterior!F47</f>
        <v>0</v>
      </c>
      <c r="G47" s="157">
        <f>+Local!G47+Exterior!G47</f>
        <v>0</v>
      </c>
      <c r="H47" s="157">
        <f>+Local!H47+Exterior!H47</f>
        <v>0</v>
      </c>
      <c r="I47" s="157">
        <f>+Local!I47+Exterior!I47</f>
        <v>0</v>
      </c>
      <c r="J47" s="83">
        <f>+Local!J47+Exterior!J47</f>
        <v>0</v>
      </c>
      <c r="K47" s="84">
        <f>+Local!K47+Exterior!K47</f>
        <v>0</v>
      </c>
      <c r="L47" s="50">
        <f>+Local!L47+Exterior!L47</f>
        <v>0</v>
      </c>
      <c r="M47" s="83">
        <f>+Local!M47+Exterior!O47</f>
        <v>0</v>
      </c>
      <c r="N47" s="83">
        <f t="shared" si="3"/>
        <v>0</v>
      </c>
      <c r="O47" s="83">
        <f>+Local!O47+Exterior!O47</f>
        <v>0</v>
      </c>
      <c r="P47" s="84">
        <f>+Local!P47+Exterior!P47</f>
        <v>0</v>
      </c>
      <c r="Q47" s="83">
        <f t="shared" si="4"/>
        <v>0</v>
      </c>
      <c r="R47" s="83">
        <f>+Local!R47+Exterior!T47</f>
        <v>0</v>
      </c>
      <c r="S47" s="84">
        <f>+Local!S47+Exterior!U47</f>
        <v>0</v>
      </c>
      <c r="T47" s="186">
        <f>+Local!T47+Exterior!T47</f>
        <v>0</v>
      </c>
      <c r="U47" s="83">
        <f>+Local!U47+Exterior!U47</f>
        <v>0</v>
      </c>
      <c r="V47" s="83">
        <f>+Local!V47+Exterior!V47</f>
        <v>0</v>
      </c>
      <c r="W47" s="84">
        <f>+Local!W47+Exterior!W47</f>
        <v>0</v>
      </c>
      <c r="X47" s="50">
        <f t="shared" si="5"/>
        <v>0</v>
      </c>
      <c r="Y47" s="175">
        <f>+Local!Y47+Exterior!Y47</f>
        <v>0</v>
      </c>
      <c r="Z47" s="83">
        <f>+Local!Z47+Exterior!Z47</f>
        <v>0</v>
      </c>
      <c r="AA47" s="83">
        <f>+Local!AA47+Exterior!AA47</f>
        <v>0</v>
      </c>
      <c r="AB47" s="83">
        <f>+Local!AB47+Exterior!AB47</f>
        <v>0</v>
      </c>
      <c r="AC47" s="84">
        <f>+Local!AC47+Exterior!AC47</f>
        <v>0</v>
      </c>
      <c r="AD47" s="50">
        <f t="shared" si="6"/>
        <v>0</v>
      </c>
      <c r="AE47" s="175">
        <f>+Local!AE47+Exterior!AE47</f>
        <v>0</v>
      </c>
      <c r="AF47" s="175">
        <f t="shared" si="7"/>
        <v>0</v>
      </c>
      <c r="AG47" s="385">
        <f t="shared" si="8"/>
        <v>0</v>
      </c>
      <c r="AH47" s="385">
        <f t="shared" si="8"/>
        <v>0</v>
      </c>
      <c r="AI47" s="385">
        <f t="shared" si="9"/>
        <v>0</v>
      </c>
      <c r="AJ47" s="385">
        <f t="shared" si="10"/>
        <v>0</v>
      </c>
      <c r="AK47" s="385">
        <f t="shared" si="11"/>
        <v>0</v>
      </c>
      <c r="AL47" s="50">
        <f t="shared" si="12"/>
        <v>0</v>
      </c>
      <c r="AM47" s="42" t="str">
        <f t="shared" si="13"/>
        <v/>
      </c>
      <c r="AN47" s="392" t="str">
        <f t="shared" si="14"/>
        <v/>
      </c>
    </row>
    <row r="48" spans="1:40" x14ac:dyDescent="0.3">
      <c r="A48" s="8">
        <f t="shared" si="15"/>
        <v>37</v>
      </c>
      <c r="B48" s="5" t="s">
        <v>46</v>
      </c>
      <c r="C48" s="159">
        <f>+Local!C48+Exterior!C48</f>
        <v>0</v>
      </c>
      <c r="D48" s="159">
        <f>+Local!D48+Exterior!D48</f>
        <v>0</v>
      </c>
      <c r="E48" s="159">
        <f>+Local!E48+Exterior!E48</f>
        <v>0</v>
      </c>
      <c r="F48" s="159">
        <f>+Local!F48+Exterior!F48</f>
        <v>0</v>
      </c>
      <c r="G48" s="159">
        <f>+Local!G48+Exterior!G48</f>
        <v>0</v>
      </c>
      <c r="H48" s="159">
        <f>+Local!H48+Exterior!H48</f>
        <v>0</v>
      </c>
      <c r="I48" s="159">
        <f>+Local!I48+Exterior!I48</f>
        <v>0</v>
      </c>
      <c r="J48" s="75">
        <f>+Local!J48+Exterior!J48</f>
        <v>0</v>
      </c>
      <c r="K48" s="76">
        <f>+Local!K48+Exterior!K48</f>
        <v>0</v>
      </c>
      <c r="L48" s="53">
        <f>+Local!L48+Exterior!L48</f>
        <v>0</v>
      </c>
      <c r="M48" s="75">
        <f>+Local!M48+Exterior!O48</f>
        <v>0</v>
      </c>
      <c r="N48" s="75">
        <f t="shared" si="3"/>
        <v>0</v>
      </c>
      <c r="O48" s="75">
        <f>+Local!O48+Exterior!O48</f>
        <v>0</v>
      </c>
      <c r="P48" s="76">
        <f>+Local!P48+Exterior!P48</f>
        <v>0</v>
      </c>
      <c r="Q48" s="75">
        <f t="shared" si="4"/>
        <v>0</v>
      </c>
      <c r="R48" s="75">
        <f>+Local!R48+Exterior!T48</f>
        <v>0</v>
      </c>
      <c r="S48" s="76">
        <f>+Local!S48+Exterior!U48</f>
        <v>0</v>
      </c>
      <c r="T48" s="288">
        <f>+Local!T48+Exterior!T48</f>
        <v>0</v>
      </c>
      <c r="U48" s="75">
        <f>+Local!U48+Exterior!U48</f>
        <v>0</v>
      </c>
      <c r="V48" s="75">
        <f>+Local!V48+Exterior!V48</f>
        <v>0</v>
      </c>
      <c r="W48" s="76">
        <f>+Local!W48+Exterior!W48</f>
        <v>0</v>
      </c>
      <c r="X48" s="53">
        <f t="shared" si="5"/>
        <v>0</v>
      </c>
      <c r="Y48" s="289">
        <f>+Local!Y48+Exterior!Y48</f>
        <v>0</v>
      </c>
      <c r="Z48" s="75">
        <f>+Local!Z48+Exterior!Z48</f>
        <v>0</v>
      </c>
      <c r="AA48" s="75">
        <f>+Local!AA48+Exterior!AA48</f>
        <v>0</v>
      </c>
      <c r="AB48" s="75">
        <f>+Local!AB48+Exterior!AB48</f>
        <v>0</v>
      </c>
      <c r="AC48" s="76">
        <f>+Local!AC48+Exterior!AC48</f>
        <v>0</v>
      </c>
      <c r="AD48" s="53">
        <f t="shared" si="6"/>
        <v>0</v>
      </c>
      <c r="AE48" s="289">
        <f>+Local!AE48+Exterior!AE48</f>
        <v>0</v>
      </c>
      <c r="AF48" s="289">
        <f t="shared" si="7"/>
        <v>0</v>
      </c>
      <c r="AG48" s="386">
        <f t="shared" si="8"/>
        <v>0</v>
      </c>
      <c r="AH48" s="386">
        <f t="shared" si="8"/>
        <v>0</v>
      </c>
      <c r="AI48" s="386">
        <f t="shared" si="9"/>
        <v>0</v>
      </c>
      <c r="AJ48" s="386">
        <f t="shared" si="10"/>
        <v>0</v>
      </c>
      <c r="AK48" s="386">
        <f t="shared" si="11"/>
        <v>0</v>
      </c>
      <c r="AL48" s="53">
        <f t="shared" si="12"/>
        <v>0</v>
      </c>
      <c r="AM48" s="42" t="str">
        <f t="shared" si="13"/>
        <v/>
      </c>
      <c r="AN48" s="392" t="str">
        <f t="shared" si="14"/>
        <v/>
      </c>
    </row>
    <row r="49" spans="1:43" x14ac:dyDescent="0.3">
      <c r="A49" s="8">
        <f t="shared" si="15"/>
        <v>38</v>
      </c>
      <c r="B49" s="5" t="s">
        <v>47</v>
      </c>
      <c r="C49" s="159">
        <f>+Local!C49+Exterior!C49</f>
        <v>0</v>
      </c>
      <c r="D49" s="159">
        <f>+Local!D49+Exterior!D49</f>
        <v>0</v>
      </c>
      <c r="E49" s="159">
        <f>+Local!E49+Exterior!E49</f>
        <v>0</v>
      </c>
      <c r="F49" s="159">
        <f>+Local!F49+Exterior!F49</f>
        <v>0</v>
      </c>
      <c r="G49" s="159">
        <f>+Local!G49+Exterior!G49</f>
        <v>0</v>
      </c>
      <c r="H49" s="159">
        <f>+Local!H49+Exterior!H49</f>
        <v>0</v>
      </c>
      <c r="I49" s="159">
        <f>+Local!I49+Exterior!I49</f>
        <v>0</v>
      </c>
      <c r="J49" s="75">
        <f>+Local!J49+Exterior!J49</f>
        <v>0</v>
      </c>
      <c r="K49" s="76">
        <f>+Local!K49+Exterior!K49</f>
        <v>0</v>
      </c>
      <c r="L49" s="53">
        <f>+Local!L49+Exterior!L49</f>
        <v>0</v>
      </c>
      <c r="M49" s="75">
        <f>+Local!M49+Exterior!O49</f>
        <v>0</v>
      </c>
      <c r="N49" s="75">
        <f t="shared" si="3"/>
        <v>0</v>
      </c>
      <c r="O49" s="75">
        <f>+Local!O49+Exterior!O49</f>
        <v>0</v>
      </c>
      <c r="P49" s="76">
        <f>+Local!P49+Exterior!P49</f>
        <v>0</v>
      </c>
      <c r="Q49" s="75">
        <f t="shared" si="4"/>
        <v>0</v>
      </c>
      <c r="R49" s="75">
        <f>+Local!R49+Exterior!T49</f>
        <v>0</v>
      </c>
      <c r="S49" s="76">
        <f>+Local!S49+Exterior!U49</f>
        <v>0</v>
      </c>
      <c r="T49" s="288">
        <f>+Local!T49+Exterior!T49</f>
        <v>0</v>
      </c>
      <c r="U49" s="75">
        <f>+Local!U49+Exterior!U49</f>
        <v>0</v>
      </c>
      <c r="V49" s="75">
        <f>+Local!V49+Exterior!V49</f>
        <v>0</v>
      </c>
      <c r="W49" s="76">
        <f>+Local!W49+Exterior!W49</f>
        <v>0</v>
      </c>
      <c r="X49" s="53">
        <f t="shared" si="5"/>
        <v>0</v>
      </c>
      <c r="Y49" s="289">
        <f>+Local!Y49+Exterior!Y49</f>
        <v>0</v>
      </c>
      <c r="Z49" s="75">
        <f>+Local!Z49+Exterior!Z49</f>
        <v>0</v>
      </c>
      <c r="AA49" s="75">
        <f>+Local!AA49+Exterior!AA49</f>
        <v>0</v>
      </c>
      <c r="AB49" s="75">
        <f>+Local!AB49+Exterior!AB49</f>
        <v>0</v>
      </c>
      <c r="AC49" s="76">
        <f>+Local!AC49+Exterior!AC49</f>
        <v>0</v>
      </c>
      <c r="AD49" s="53">
        <f t="shared" si="6"/>
        <v>0</v>
      </c>
      <c r="AE49" s="289">
        <f>+Local!AE49+Exterior!AE49</f>
        <v>0</v>
      </c>
      <c r="AF49" s="289">
        <f t="shared" si="7"/>
        <v>0</v>
      </c>
      <c r="AG49" s="386">
        <f t="shared" si="8"/>
        <v>0</v>
      </c>
      <c r="AH49" s="386">
        <f t="shared" si="8"/>
        <v>0</v>
      </c>
      <c r="AI49" s="386">
        <f t="shared" si="9"/>
        <v>0</v>
      </c>
      <c r="AJ49" s="386">
        <f t="shared" si="10"/>
        <v>0</v>
      </c>
      <c r="AK49" s="386">
        <f t="shared" si="11"/>
        <v>0</v>
      </c>
      <c r="AL49" s="53">
        <f t="shared" si="12"/>
        <v>0</v>
      </c>
      <c r="AM49" s="42" t="str">
        <f t="shared" si="13"/>
        <v/>
      </c>
      <c r="AN49" s="392" t="str">
        <f t="shared" si="14"/>
        <v/>
      </c>
    </row>
    <row r="50" spans="1:43" x14ac:dyDescent="0.3">
      <c r="A50" s="8">
        <f t="shared" si="15"/>
        <v>39</v>
      </c>
      <c r="B50" s="5" t="s">
        <v>48</v>
      </c>
      <c r="C50" s="159">
        <f>+Local!C50+Exterior!C50</f>
        <v>0</v>
      </c>
      <c r="D50" s="159">
        <f>+Local!D50+Exterior!D50</f>
        <v>0</v>
      </c>
      <c r="E50" s="159">
        <f>+Local!E50+Exterior!E50</f>
        <v>0</v>
      </c>
      <c r="F50" s="159">
        <f>+Local!F50+Exterior!F50</f>
        <v>0</v>
      </c>
      <c r="G50" s="159">
        <f>+Local!G50+Exterior!G50</f>
        <v>0</v>
      </c>
      <c r="H50" s="159">
        <f>+Local!H50+Exterior!H50</f>
        <v>0</v>
      </c>
      <c r="I50" s="159">
        <f>+Local!I50+Exterior!I50</f>
        <v>0</v>
      </c>
      <c r="J50" s="75">
        <f>+Local!J50+Exterior!J50</f>
        <v>0</v>
      </c>
      <c r="K50" s="76">
        <f>+Local!K50+Exterior!K50</f>
        <v>0</v>
      </c>
      <c r="L50" s="53">
        <f>+Local!L50+Exterior!L50</f>
        <v>0</v>
      </c>
      <c r="M50" s="75">
        <f>+Local!M50+Exterior!O50</f>
        <v>0</v>
      </c>
      <c r="N50" s="75">
        <f t="shared" si="3"/>
        <v>0</v>
      </c>
      <c r="O50" s="75">
        <f>+Local!O50+Exterior!O50</f>
        <v>0</v>
      </c>
      <c r="P50" s="76">
        <f>+Local!P50+Exterior!P50</f>
        <v>0</v>
      </c>
      <c r="Q50" s="75">
        <f t="shared" si="4"/>
        <v>0</v>
      </c>
      <c r="R50" s="75">
        <f>+Local!R50+Exterior!T50</f>
        <v>0</v>
      </c>
      <c r="S50" s="76">
        <f>+Local!S50+Exterior!U50</f>
        <v>0</v>
      </c>
      <c r="T50" s="288">
        <f>+Local!T50+Exterior!T50</f>
        <v>0</v>
      </c>
      <c r="U50" s="75">
        <f>+Local!U50+Exterior!U50</f>
        <v>0</v>
      </c>
      <c r="V50" s="75">
        <f>+Local!V50+Exterior!V50</f>
        <v>0</v>
      </c>
      <c r="W50" s="76">
        <f>+Local!W50+Exterior!W50</f>
        <v>0</v>
      </c>
      <c r="X50" s="53">
        <f t="shared" si="5"/>
        <v>0</v>
      </c>
      <c r="Y50" s="289">
        <f>+Local!Y50+Exterior!Y50</f>
        <v>0</v>
      </c>
      <c r="Z50" s="75">
        <f>+Local!Z50+Exterior!Z50</f>
        <v>0</v>
      </c>
      <c r="AA50" s="75">
        <f>+Local!AA50+Exterior!AA50</f>
        <v>0</v>
      </c>
      <c r="AB50" s="75">
        <f>+Local!AB50+Exterior!AB50</f>
        <v>0</v>
      </c>
      <c r="AC50" s="76">
        <f>+Local!AC50+Exterior!AC50</f>
        <v>0</v>
      </c>
      <c r="AD50" s="53">
        <f t="shared" si="6"/>
        <v>0</v>
      </c>
      <c r="AE50" s="289">
        <f>+Local!AE50+Exterior!AE50</f>
        <v>0</v>
      </c>
      <c r="AF50" s="289">
        <f t="shared" si="7"/>
        <v>0</v>
      </c>
      <c r="AG50" s="386">
        <f t="shared" si="8"/>
        <v>0</v>
      </c>
      <c r="AH50" s="386">
        <f t="shared" si="8"/>
        <v>0</v>
      </c>
      <c r="AI50" s="386">
        <f t="shared" si="9"/>
        <v>0</v>
      </c>
      <c r="AJ50" s="386">
        <f t="shared" si="10"/>
        <v>0</v>
      </c>
      <c r="AK50" s="386">
        <f t="shared" si="11"/>
        <v>0</v>
      </c>
      <c r="AL50" s="53">
        <f t="shared" si="12"/>
        <v>0</v>
      </c>
      <c r="AM50" s="42" t="str">
        <f t="shared" si="13"/>
        <v/>
      </c>
      <c r="AN50" s="392" t="str">
        <f t="shared" si="14"/>
        <v/>
      </c>
    </row>
    <row r="51" spans="1:43" x14ac:dyDescent="0.3">
      <c r="A51" s="8">
        <f t="shared" si="15"/>
        <v>40</v>
      </c>
      <c r="B51" s="5" t="s">
        <v>49</v>
      </c>
      <c r="C51" s="161">
        <f>+Local!C51+Exterior!C51</f>
        <v>0</v>
      </c>
      <c r="D51" s="161">
        <f>+Local!D51+Exterior!D51</f>
        <v>0</v>
      </c>
      <c r="E51" s="161">
        <f>+Local!E51+Exterior!E51</f>
        <v>0</v>
      </c>
      <c r="F51" s="161">
        <f>+Local!F51+Exterior!F51</f>
        <v>0</v>
      </c>
      <c r="G51" s="161">
        <f>+Local!G51+Exterior!G51</f>
        <v>0</v>
      </c>
      <c r="H51" s="161">
        <f>+Local!H51+Exterior!H51</f>
        <v>0</v>
      </c>
      <c r="I51" s="161">
        <f>+Local!I51+Exterior!I51</f>
        <v>0</v>
      </c>
      <c r="J51" s="75">
        <f>+Local!J51+Exterior!J51</f>
        <v>0</v>
      </c>
      <c r="K51" s="76">
        <f>+Local!K51+Exterior!K51</f>
        <v>0</v>
      </c>
      <c r="L51" s="53">
        <f>+Local!L51+Exterior!L51</f>
        <v>0</v>
      </c>
      <c r="M51" s="75">
        <f>+Local!M51+Exterior!O51</f>
        <v>0</v>
      </c>
      <c r="N51" s="75">
        <f t="shared" si="3"/>
        <v>0</v>
      </c>
      <c r="O51" s="75">
        <f>+Local!O51+Exterior!O51</f>
        <v>0</v>
      </c>
      <c r="P51" s="76">
        <f>+Local!P51+Exterior!P51</f>
        <v>0</v>
      </c>
      <c r="Q51" s="75">
        <f t="shared" si="4"/>
        <v>0</v>
      </c>
      <c r="R51" s="75">
        <f>+Local!R51+Exterior!T51</f>
        <v>0</v>
      </c>
      <c r="S51" s="76">
        <f>+Local!S51+Exterior!U51</f>
        <v>0</v>
      </c>
      <c r="T51" s="288">
        <f>+Local!T51+Exterior!T51</f>
        <v>0</v>
      </c>
      <c r="U51" s="75">
        <f>+Local!U51+Exterior!U51</f>
        <v>0</v>
      </c>
      <c r="V51" s="75">
        <f>+Local!V51+Exterior!V51</f>
        <v>0</v>
      </c>
      <c r="W51" s="76">
        <f>+Local!W51+Exterior!W51</f>
        <v>0</v>
      </c>
      <c r="X51" s="53">
        <f t="shared" si="5"/>
        <v>0</v>
      </c>
      <c r="Y51" s="291">
        <f>+Local!Y51+Exterior!Y51</f>
        <v>0</v>
      </c>
      <c r="Z51" s="75">
        <f>+Local!Z51+Exterior!Z51</f>
        <v>0</v>
      </c>
      <c r="AA51" s="75">
        <f>+Local!AA51+Exterior!AA51</f>
        <v>0</v>
      </c>
      <c r="AB51" s="75">
        <f>+Local!AB51+Exterior!AB51</f>
        <v>0</v>
      </c>
      <c r="AC51" s="76">
        <f>+Local!AC51+Exterior!AC51</f>
        <v>0</v>
      </c>
      <c r="AD51" s="53">
        <f t="shared" si="6"/>
        <v>0</v>
      </c>
      <c r="AE51" s="291">
        <f>+Local!AE51+Exterior!AE51</f>
        <v>0</v>
      </c>
      <c r="AF51" s="291">
        <f t="shared" si="7"/>
        <v>0</v>
      </c>
      <c r="AG51" s="387">
        <f t="shared" si="8"/>
        <v>0</v>
      </c>
      <c r="AH51" s="387">
        <f t="shared" si="8"/>
        <v>0</v>
      </c>
      <c r="AI51" s="387">
        <f t="shared" si="9"/>
        <v>0</v>
      </c>
      <c r="AJ51" s="387">
        <f t="shared" si="10"/>
        <v>0</v>
      </c>
      <c r="AK51" s="387">
        <f t="shared" si="11"/>
        <v>0</v>
      </c>
      <c r="AL51" s="53">
        <f t="shared" si="12"/>
        <v>0</v>
      </c>
      <c r="AM51" s="42" t="str">
        <f t="shared" si="13"/>
        <v/>
      </c>
      <c r="AN51" s="392" t="str">
        <f t="shared" si="14"/>
        <v/>
      </c>
    </row>
    <row r="52" spans="1:43" x14ac:dyDescent="0.3">
      <c r="A52" s="8">
        <f t="shared" si="15"/>
        <v>41</v>
      </c>
      <c r="B52" s="5" t="s">
        <v>50</v>
      </c>
      <c r="C52" s="159">
        <f>+Local!C52+Exterior!C52</f>
        <v>0</v>
      </c>
      <c r="D52" s="159">
        <f>+Local!D52+Exterior!D52</f>
        <v>0</v>
      </c>
      <c r="E52" s="159">
        <f>+Local!E52+Exterior!E52</f>
        <v>0</v>
      </c>
      <c r="F52" s="159">
        <f>+Local!F52+Exterior!F52</f>
        <v>0</v>
      </c>
      <c r="G52" s="159">
        <f>+Local!G52+Exterior!G52</f>
        <v>0</v>
      </c>
      <c r="H52" s="159">
        <f>+Local!H52+Exterior!H52</f>
        <v>0</v>
      </c>
      <c r="I52" s="159">
        <f>+Local!I52+Exterior!I52</f>
        <v>0</v>
      </c>
      <c r="J52" s="75">
        <f>+Local!J52+Exterior!J52</f>
        <v>0</v>
      </c>
      <c r="K52" s="76">
        <f>+Local!K52+Exterior!K52</f>
        <v>0</v>
      </c>
      <c r="L52" s="53">
        <f>+Local!L52+Exterior!L52</f>
        <v>0</v>
      </c>
      <c r="M52" s="75">
        <f>+Local!M52+Exterior!O52</f>
        <v>0</v>
      </c>
      <c r="N52" s="75">
        <f t="shared" si="3"/>
        <v>0</v>
      </c>
      <c r="O52" s="75">
        <f>+Local!O52+Exterior!O52</f>
        <v>0</v>
      </c>
      <c r="P52" s="76">
        <f>+Local!P52+Exterior!P52</f>
        <v>0</v>
      </c>
      <c r="Q52" s="75">
        <f t="shared" si="4"/>
        <v>0</v>
      </c>
      <c r="R52" s="75">
        <f>+Local!R52+Exterior!T52</f>
        <v>0</v>
      </c>
      <c r="S52" s="76">
        <f>+Local!S52+Exterior!U52</f>
        <v>0</v>
      </c>
      <c r="T52" s="288">
        <f>+Local!T52+Exterior!T52</f>
        <v>0</v>
      </c>
      <c r="U52" s="75">
        <f>+Local!U52+Exterior!U52</f>
        <v>0</v>
      </c>
      <c r="V52" s="75">
        <f>+Local!V52+Exterior!V52</f>
        <v>0</v>
      </c>
      <c r="W52" s="76">
        <f>+Local!W52+Exterior!W52</f>
        <v>0</v>
      </c>
      <c r="X52" s="53">
        <f t="shared" si="5"/>
        <v>0</v>
      </c>
      <c r="Y52" s="289">
        <f>+Local!Y52+Exterior!Y52</f>
        <v>0</v>
      </c>
      <c r="Z52" s="75">
        <f>+Local!Z52+Exterior!Z52</f>
        <v>0</v>
      </c>
      <c r="AA52" s="75">
        <f>+Local!AA52+Exterior!AA52</f>
        <v>0</v>
      </c>
      <c r="AB52" s="75">
        <f>+Local!AB52+Exterior!AB52</f>
        <v>0</v>
      </c>
      <c r="AC52" s="76">
        <f>+Local!AC52+Exterior!AC52</f>
        <v>0</v>
      </c>
      <c r="AD52" s="53">
        <f t="shared" si="6"/>
        <v>0</v>
      </c>
      <c r="AE52" s="289">
        <f>+Local!AE52+Exterior!AE52</f>
        <v>0</v>
      </c>
      <c r="AF52" s="289">
        <f t="shared" si="7"/>
        <v>0</v>
      </c>
      <c r="AG52" s="386">
        <f t="shared" si="8"/>
        <v>0</v>
      </c>
      <c r="AH52" s="386">
        <f t="shared" si="8"/>
        <v>0</v>
      </c>
      <c r="AI52" s="386">
        <f t="shared" si="9"/>
        <v>0</v>
      </c>
      <c r="AJ52" s="386">
        <f t="shared" si="10"/>
        <v>0</v>
      </c>
      <c r="AK52" s="386">
        <f t="shared" si="11"/>
        <v>0</v>
      </c>
      <c r="AL52" s="53">
        <f t="shared" si="12"/>
        <v>0</v>
      </c>
      <c r="AM52" s="42" t="str">
        <f t="shared" si="13"/>
        <v/>
      </c>
      <c r="AN52" s="392" t="str">
        <f t="shared" si="14"/>
        <v/>
      </c>
    </row>
    <row r="53" spans="1:43" x14ac:dyDescent="0.3">
      <c r="A53" s="8">
        <f t="shared" si="15"/>
        <v>42</v>
      </c>
      <c r="B53" s="5" t="s">
        <v>51</v>
      </c>
      <c r="C53" s="159">
        <f>+Local!C53+Exterior!C53</f>
        <v>0</v>
      </c>
      <c r="D53" s="159">
        <f>+Local!D53+Exterior!D53</f>
        <v>0</v>
      </c>
      <c r="E53" s="159">
        <f>+Local!E53+Exterior!E53</f>
        <v>0</v>
      </c>
      <c r="F53" s="159">
        <f>+Local!F53+Exterior!F53</f>
        <v>0</v>
      </c>
      <c r="G53" s="159">
        <f>+Local!G53+Exterior!G53</f>
        <v>0</v>
      </c>
      <c r="H53" s="159">
        <f>+Local!H53+Exterior!H53</f>
        <v>0</v>
      </c>
      <c r="I53" s="159">
        <f>+Local!I53+Exterior!I53</f>
        <v>0</v>
      </c>
      <c r="J53" s="75">
        <f>+Local!J53+Exterior!J53</f>
        <v>0</v>
      </c>
      <c r="K53" s="76">
        <f>+Local!K53+Exterior!K53</f>
        <v>0</v>
      </c>
      <c r="L53" s="53">
        <f>+Local!L53+Exterior!L53</f>
        <v>0</v>
      </c>
      <c r="M53" s="75">
        <f>+Local!M53+Exterior!O53</f>
        <v>0</v>
      </c>
      <c r="N53" s="75">
        <f t="shared" si="3"/>
        <v>0</v>
      </c>
      <c r="O53" s="75">
        <f>+Local!O53+Exterior!O53</f>
        <v>0</v>
      </c>
      <c r="P53" s="76">
        <f>+Local!P53+Exterior!P53</f>
        <v>0</v>
      </c>
      <c r="Q53" s="75">
        <f t="shared" si="4"/>
        <v>0</v>
      </c>
      <c r="R53" s="75">
        <f>+Local!R53+Exterior!T53</f>
        <v>0</v>
      </c>
      <c r="S53" s="76">
        <f>+Local!S53+Exterior!U53</f>
        <v>0</v>
      </c>
      <c r="T53" s="288">
        <f>+Local!T53+Exterior!T53</f>
        <v>0</v>
      </c>
      <c r="U53" s="75">
        <f>+Local!U53+Exterior!U53</f>
        <v>0</v>
      </c>
      <c r="V53" s="75">
        <f>+Local!V53+Exterior!V53</f>
        <v>0</v>
      </c>
      <c r="W53" s="76">
        <f>+Local!W53+Exterior!W53</f>
        <v>0</v>
      </c>
      <c r="X53" s="53">
        <f t="shared" si="5"/>
        <v>0</v>
      </c>
      <c r="Y53" s="289">
        <f>+Local!Y53+Exterior!Y53</f>
        <v>0</v>
      </c>
      <c r="Z53" s="75">
        <f>+Local!Z53+Exterior!Z53</f>
        <v>0</v>
      </c>
      <c r="AA53" s="75">
        <f>+Local!AA53+Exterior!AA53</f>
        <v>0</v>
      </c>
      <c r="AB53" s="75">
        <f>+Local!AB53+Exterior!AB53</f>
        <v>0</v>
      </c>
      <c r="AC53" s="76">
        <f>+Local!AC53+Exterior!AC53</f>
        <v>0</v>
      </c>
      <c r="AD53" s="53">
        <f t="shared" si="6"/>
        <v>0</v>
      </c>
      <c r="AE53" s="289">
        <f>+Local!AE53+Exterior!AE53</f>
        <v>0</v>
      </c>
      <c r="AF53" s="289">
        <f t="shared" si="7"/>
        <v>0</v>
      </c>
      <c r="AG53" s="386">
        <f t="shared" si="8"/>
        <v>0</v>
      </c>
      <c r="AH53" s="386">
        <f t="shared" si="8"/>
        <v>0</v>
      </c>
      <c r="AI53" s="386">
        <f t="shared" si="9"/>
        <v>0</v>
      </c>
      <c r="AJ53" s="386">
        <f t="shared" si="10"/>
        <v>0</v>
      </c>
      <c r="AK53" s="386">
        <f t="shared" si="11"/>
        <v>0</v>
      </c>
      <c r="AL53" s="53">
        <f t="shared" si="12"/>
        <v>0</v>
      </c>
      <c r="AM53" s="42" t="str">
        <f t="shared" si="13"/>
        <v/>
      </c>
      <c r="AN53" s="392" t="str">
        <f t="shared" si="14"/>
        <v/>
      </c>
    </row>
    <row r="54" spans="1:43" s="2" customFormat="1" x14ac:dyDescent="0.3">
      <c r="A54" s="8">
        <f t="shared" si="15"/>
        <v>43</v>
      </c>
      <c r="B54" s="4" t="s">
        <v>52</v>
      </c>
      <c r="C54" s="157">
        <f>+Local!C54+Exterior!C54</f>
        <v>0</v>
      </c>
      <c r="D54" s="157">
        <f>+Local!D54+Exterior!D54</f>
        <v>0</v>
      </c>
      <c r="E54" s="157">
        <f>+Local!E54+Exterior!E54</f>
        <v>0</v>
      </c>
      <c r="F54" s="157">
        <f>+Local!F54+Exterior!F54</f>
        <v>0</v>
      </c>
      <c r="G54" s="157">
        <f>+Local!G54+Exterior!G54</f>
        <v>0</v>
      </c>
      <c r="H54" s="157">
        <f>+Local!H54+Exterior!H54</f>
        <v>0</v>
      </c>
      <c r="I54" s="157">
        <f>+Local!I54+Exterior!I54</f>
        <v>0</v>
      </c>
      <c r="J54" s="83">
        <f>+Local!J54+Exterior!J54</f>
        <v>0</v>
      </c>
      <c r="K54" s="84">
        <f>+Local!K54+Exterior!K54</f>
        <v>0</v>
      </c>
      <c r="L54" s="50">
        <f>+Local!L54+Exterior!L54</f>
        <v>0</v>
      </c>
      <c r="M54" s="83">
        <f>+Local!M54+Exterior!O54</f>
        <v>0</v>
      </c>
      <c r="N54" s="83">
        <f t="shared" si="3"/>
        <v>0</v>
      </c>
      <c r="O54" s="83">
        <f>+Local!O54+Exterior!O54</f>
        <v>0</v>
      </c>
      <c r="P54" s="84">
        <f>+Local!P54+Exterior!P54</f>
        <v>0</v>
      </c>
      <c r="Q54" s="83">
        <f t="shared" si="4"/>
        <v>0</v>
      </c>
      <c r="R54" s="83">
        <f>+Local!R54+Exterior!T54</f>
        <v>0</v>
      </c>
      <c r="S54" s="84">
        <f>+Local!S54+Exterior!U54</f>
        <v>0</v>
      </c>
      <c r="T54" s="186">
        <f>+Local!T54+Exterior!T54</f>
        <v>0</v>
      </c>
      <c r="U54" s="83">
        <f>+Local!U54+Exterior!U54</f>
        <v>0</v>
      </c>
      <c r="V54" s="83">
        <f>+Local!V54+Exterior!V54</f>
        <v>0</v>
      </c>
      <c r="W54" s="84">
        <f>+Local!W54+Exterior!W54</f>
        <v>0</v>
      </c>
      <c r="X54" s="50">
        <f t="shared" si="5"/>
        <v>0</v>
      </c>
      <c r="Y54" s="175">
        <f>+Local!Y54+Exterior!Y54</f>
        <v>0</v>
      </c>
      <c r="Z54" s="83">
        <f>+Local!Z54+Exterior!Z54</f>
        <v>0</v>
      </c>
      <c r="AA54" s="83">
        <f>+Local!AA54+Exterior!AA54</f>
        <v>0</v>
      </c>
      <c r="AB54" s="83">
        <f>+Local!AB54+Exterior!AB54</f>
        <v>0</v>
      </c>
      <c r="AC54" s="84">
        <f>+Local!AC54+Exterior!AC54</f>
        <v>0</v>
      </c>
      <c r="AD54" s="50">
        <f t="shared" si="6"/>
        <v>0</v>
      </c>
      <c r="AE54" s="175">
        <f>+Local!AE54+Exterior!AE54</f>
        <v>0</v>
      </c>
      <c r="AF54" s="175">
        <f t="shared" si="7"/>
        <v>0</v>
      </c>
      <c r="AG54" s="385">
        <f t="shared" si="8"/>
        <v>0</v>
      </c>
      <c r="AH54" s="385">
        <f t="shared" si="8"/>
        <v>0</v>
      </c>
      <c r="AI54" s="385">
        <f t="shared" si="9"/>
        <v>0</v>
      </c>
      <c r="AJ54" s="385">
        <f t="shared" si="10"/>
        <v>0</v>
      </c>
      <c r="AK54" s="385">
        <f t="shared" si="11"/>
        <v>0</v>
      </c>
      <c r="AL54" s="50">
        <f t="shared" si="12"/>
        <v>0</v>
      </c>
      <c r="AM54" s="42" t="str">
        <f t="shared" si="13"/>
        <v/>
      </c>
      <c r="AN54" s="392" t="str">
        <f t="shared" si="14"/>
        <v/>
      </c>
      <c r="AO54" s="286">
        <f t="shared" ref="AO54:AO61" si="16">+L54</f>
        <v>0</v>
      </c>
      <c r="AP54" s="292">
        <f>IFERROR(+AO54/$AO$54,0)</f>
        <v>0</v>
      </c>
    </row>
    <row r="55" spans="1:43" s="2" customFormat="1" x14ac:dyDescent="0.3">
      <c r="A55" s="8">
        <f t="shared" si="15"/>
        <v>44</v>
      </c>
      <c r="B55" s="5" t="s">
        <v>53</v>
      </c>
      <c r="C55" s="159">
        <f>+Local!C55+Exterior!C55</f>
        <v>0</v>
      </c>
      <c r="D55" s="159">
        <f>+Local!D55+Exterior!D55</f>
        <v>0</v>
      </c>
      <c r="E55" s="159">
        <f>+Local!E55+Exterior!E55</f>
        <v>0</v>
      </c>
      <c r="F55" s="159">
        <f>+Local!F55+Exterior!F55</f>
        <v>0</v>
      </c>
      <c r="G55" s="159">
        <f>+Local!G55+Exterior!G55</f>
        <v>0</v>
      </c>
      <c r="H55" s="159">
        <f>+Local!H55+Exterior!H55</f>
        <v>0</v>
      </c>
      <c r="I55" s="159">
        <f>+Local!I55+Exterior!I55</f>
        <v>0</v>
      </c>
      <c r="J55" s="75">
        <f>+Local!J55+Exterior!J55</f>
        <v>0</v>
      </c>
      <c r="K55" s="76">
        <f>+Local!K55+Exterior!K55</f>
        <v>0</v>
      </c>
      <c r="L55" s="53">
        <f>+Local!L55+Exterior!L55</f>
        <v>0</v>
      </c>
      <c r="M55" s="75">
        <f>+Local!M55+Exterior!O55</f>
        <v>0</v>
      </c>
      <c r="N55" s="75">
        <f t="shared" si="3"/>
        <v>0</v>
      </c>
      <c r="O55" s="75">
        <f>+Local!O55+Exterior!O55</f>
        <v>0</v>
      </c>
      <c r="P55" s="76">
        <f>+Local!P55+Exterior!P55</f>
        <v>0</v>
      </c>
      <c r="Q55" s="75">
        <f t="shared" si="4"/>
        <v>0</v>
      </c>
      <c r="R55" s="75">
        <f>+Local!R55+Exterior!T55</f>
        <v>0</v>
      </c>
      <c r="S55" s="76">
        <f>+Local!S55+Exterior!U55</f>
        <v>0</v>
      </c>
      <c r="T55" s="288">
        <f>+Local!T55+Exterior!T55</f>
        <v>0</v>
      </c>
      <c r="U55" s="75">
        <f>+Local!U55+Exterior!U55</f>
        <v>0</v>
      </c>
      <c r="V55" s="75">
        <f>+Local!V55+Exterior!V55</f>
        <v>0</v>
      </c>
      <c r="W55" s="76">
        <f>+Local!W55+Exterior!W55</f>
        <v>0</v>
      </c>
      <c r="X55" s="53">
        <f t="shared" si="5"/>
        <v>0</v>
      </c>
      <c r="Y55" s="289">
        <f>+Local!Y55+Exterior!Y55</f>
        <v>0</v>
      </c>
      <c r="Z55" s="75">
        <f>+Local!Z55+Exterior!Z55</f>
        <v>0</v>
      </c>
      <c r="AA55" s="75">
        <f>+Local!AA55+Exterior!AA55</f>
        <v>0</v>
      </c>
      <c r="AB55" s="75">
        <f>+Local!AB55+Exterior!AB55</f>
        <v>0</v>
      </c>
      <c r="AC55" s="76">
        <f>+Local!AC55+Exterior!AC55</f>
        <v>0</v>
      </c>
      <c r="AD55" s="53">
        <f t="shared" si="6"/>
        <v>0</v>
      </c>
      <c r="AE55" s="289">
        <f>+Local!AE55+Exterior!AE55</f>
        <v>0</v>
      </c>
      <c r="AF55" s="289">
        <f t="shared" si="7"/>
        <v>0</v>
      </c>
      <c r="AG55" s="386">
        <f t="shared" si="8"/>
        <v>0</v>
      </c>
      <c r="AH55" s="386">
        <f t="shared" si="8"/>
        <v>0</v>
      </c>
      <c r="AI55" s="386">
        <f t="shared" si="9"/>
        <v>0</v>
      </c>
      <c r="AJ55" s="386">
        <f t="shared" si="10"/>
        <v>0</v>
      </c>
      <c r="AK55" s="386">
        <f t="shared" si="11"/>
        <v>0</v>
      </c>
      <c r="AL55" s="53">
        <f t="shared" si="12"/>
        <v>0</v>
      </c>
      <c r="AM55" s="42" t="str">
        <f t="shared" si="13"/>
        <v/>
      </c>
      <c r="AN55" s="392" t="str">
        <f t="shared" si="14"/>
        <v/>
      </c>
      <c r="AO55" s="284">
        <f t="shared" si="16"/>
        <v>0</v>
      </c>
      <c r="AP55" s="293">
        <f t="shared" ref="AP55:AP61" si="17">IFERROR(+AO55/$AO$54,0)</f>
        <v>0</v>
      </c>
    </row>
    <row r="56" spans="1:43" x14ac:dyDescent="0.3">
      <c r="A56" s="8">
        <f t="shared" si="15"/>
        <v>45</v>
      </c>
      <c r="B56" s="5" t="s">
        <v>54</v>
      </c>
      <c r="C56" s="159">
        <f>+Local!C56+Exterior!C56</f>
        <v>0</v>
      </c>
      <c r="D56" s="159">
        <f>+Local!D56+Exterior!D56</f>
        <v>0</v>
      </c>
      <c r="E56" s="159">
        <f>+Local!E56+Exterior!E56</f>
        <v>0</v>
      </c>
      <c r="F56" s="159">
        <f>+Local!F56+Exterior!F56</f>
        <v>0</v>
      </c>
      <c r="G56" s="159">
        <f>+Local!G56+Exterior!G56</f>
        <v>0</v>
      </c>
      <c r="H56" s="159">
        <f>+Local!H56+Exterior!H56</f>
        <v>0</v>
      </c>
      <c r="I56" s="159">
        <f>+Local!I56+Exterior!I56</f>
        <v>0</v>
      </c>
      <c r="J56" s="75">
        <f>+Local!J56+Exterior!J56</f>
        <v>0</v>
      </c>
      <c r="K56" s="76">
        <f>+Local!K56+Exterior!K56</f>
        <v>0</v>
      </c>
      <c r="L56" s="53">
        <f>+Local!L56+Exterior!L56</f>
        <v>0</v>
      </c>
      <c r="M56" s="75">
        <f>+Local!M56+Exterior!O56</f>
        <v>0</v>
      </c>
      <c r="N56" s="75">
        <f t="shared" si="3"/>
        <v>0</v>
      </c>
      <c r="O56" s="75">
        <f>+Local!O56+Exterior!O56</f>
        <v>0</v>
      </c>
      <c r="P56" s="76">
        <f>+Local!P56+Exterior!P56</f>
        <v>0</v>
      </c>
      <c r="Q56" s="75">
        <f t="shared" si="4"/>
        <v>0</v>
      </c>
      <c r="R56" s="75">
        <f>+Local!R56+Exterior!T56</f>
        <v>0</v>
      </c>
      <c r="S56" s="76">
        <f>+Local!S56+Exterior!U56</f>
        <v>0</v>
      </c>
      <c r="T56" s="288">
        <f>+Local!T56+Exterior!T56</f>
        <v>0</v>
      </c>
      <c r="U56" s="75">
        <f>+Local!U56+Exterior!U56</f>
        <v>0</v>
      </c>
      <c r="V56" s="75">
        <f>+Local!V56+Exterior!V56</f>
        <v>0</v>
      </c>
      <c r="W56" s="76">
        <f>+Local!W56+Exterior!W56</f>
        <v>0</v>
      </c>
      <c r="X56" s="53">
        <f t="shared" si="5"/>
        <v>0</v>
      </c>
      <c r="Y56" s="289">
        <f>+Local!Y56+Exterior!Y56</f>
        <v>0</v>
      </c>
      <c r="Z56" s="75">
        <f>+Local!Z56+Exterior!Z56</f>
        <v>0</v>
      </c>
      <c r="AA56" s="75">
        <f>+Local!AA56+Exterior!AA56</f>
        <v>0</v>
      </c>
      <c r="AB56" s="75">
        <f>+Local!AB56+Exterior!AB56</f>
        <v>0</v>
      </c>
      <c r="AC56" s="76">
        <f>+Local!AC56+Exterior!AC56</f>
        <v>0</v>
      </c>
      <c r="AD56" s="53">
        <f t="shared" si="6"/>
        <v>0</v>
      </c>
      <c r="AE56" s="289">
        <f>+Local!AE56+Exterior!AE56</f>
        <v>0</v>
      </c>
      <c r="AF56" s="289">
        <f t="shared" si="7"/>
        <v>0</v>
      </c>
      <c r="AG56" s="386">
        <f t="shared" si="8"/>
        <v>0</v>
      </c>
      <c r="AH56" s="386">
        <f t="shared" si="8"/>
        <v>0</v>
      </c>
      <c r="AI56" s="386">
        <f t="shared" si="9"/>
        <v>0</v>
      </c>
      <c r="AJ56" s="386">
        <f t="shared" si="10"/>
        <v>0</v>
      </c>
      <c r="AK56" s="386">
        <f t="shared" si="11"/>
        <v>0</v>
      </c>
      <c r="AL56" s="53">
        <f t="shared" si="12"/>
        <v>0</v>
      </c>
      <c r="AM56" s="42" t="str">
        <f t="shared" si="13"/>
        <v/>
      </c>
      <c r="AN56" s="392" t="str">
        <f t="shared" si="14"/>
        <v/>
      </c>
      <c r="AO56" s="284">
        <f t="shared" si="16"/>
        <v>0</v>
      </c>
      <c r="AP56" s="293">
        <f t="shared" si="17"/>
        <v>0</v>
      </c>
    </row>
    <row r="57" spans="1:43" x14ac:dyDescent="0.3">
      <c r="A57" s="8">
        <f t="shared" si="15"/>
        <v>46</v>
      </c>
      <c r="B57" s="6" t="s">
        <v>55</v>
      </c>
      <c r="C57" s="159">
        <f>+Local!C57+Exterior!C57</f>
        <v>0</v>
      </c>
      <c r="D57" s="163">
        <f>+Local!D57+Exterior!D57</f>
        <v>0</v>
      </c>
      <c r="E57" s="163">
        <f>+Local!E57+Exterior!E57</f>
        <v>0</v>
      </c>
      <c r="F57" s="163">
        <f>+Local!F57+Exterior!F57</f>
        <v>0</v>
      </c>
      <c r="G57" s="163">
        <f>+Local!G57+Exterior!G57</f>
        <v>0</v>
      </c>
      <c r="H57" s="159">
        <f>+Local!H57+Exterior!H57</f>
        <v>0</v>
      </c>
      <c r="I57" s="163">
        <f>+Local!I57+Exterior!I57</f>
        <v>0</v>
      </c>
      <c r="J57" s="77">
        <f>+Local!J57+Exterior!J57</f>
        <v>0</v>
      </c>
      <c r="K57" s="78">
        <f>+Local!K57+Exterior!K57</f>
        <v>0</v>
      </c>
      <c r="L57" s="53">
        <f>+Local!L57+Exterior!L57</f>
        <v>0</v>
      </c>
      <c r="M57" s="77">
        <f>+Local!M57+Exterior!O57</f>
        <v>0</v>
      </c>
      <c r="N57" s="77">
        <f t="shared" si="3"/>
        <v>0</v>
      </c>
      <c r="O57" s="77">
        <f>+Local!O57+Exterior!O57</f>
        <v>0</v>
      </c>
      <c r="P57" s="78">
        <f>+Local!P57+Exterior!P57</f>
        <v>0</v>
      </c>
      <c r="Q57" s="77">
        <f t="shared" si="4"/>
        <v>0</v>
      </c>
      <c r="R57" s="77">
        <f>+Local!R57+Exterior!T57</f>
        <v>0</v>
      </c>
      <c r="S57" s="78">
        <f>+Local!S57+Exterior!U57</f>
        <v>0</v>
      </c>
      <c r="T57" s="296">
        <f>+Local!T57+Exterior!T57</f>
        <v>0</v>
      </c>
      <c r="U57" s="77">
        <f>+Local!U57+Exterior!U57</f>
        <v>0</v>
      </c>
      <c r="V57" s="77">
        <f>+Local!V57+Exterior!V57</f>
        <v>0</v>
      </c>
      <c r="W57" s="78">
        <f>+Local!W57+Exterior!W57</f>
        <v>0</v>
      </c>
      <c r="X57" s="53">
        <f t="shared" si="5"/>
        <v>0</v>
      </c>
      <c r="Y57" s="297">
        <f>+Local!Y57+Exterior!Y57</f>
        <v>0</v>
      </c>
      <c r="Z57" s="77">
        <f>+Local!Z57+Exterior!Z57</f>
        <v>0</v>
      </c>
      <c r="AA57" s="77">
        <f>+Local!AA57+Exterior!AA57</f>
        <v>0</v>
      </c>
      <c r="AB57" s="77">
        <f>+Local!AB57+Exterior!AB57</f>
        <v>0</v>
      </c>
      <c r="AC57" s="78">
        <f>+Local!AC57+Exterior!AC57</f>
        <v>0</v>
      </c>
      <c r="AD57" s="53">
        <f t="shared" si="6"/>
        <v>0</v>
      </c>
      <c r="AE57" s="297">
        <f>+Local!AE57+Exterior!AE57</f>
        <v>0</v>
      </c>
      <c r="AF57" s="297">
        <f t="shared" si="7"/>
        <v>0</v>
      </c>
      <c r="AG57" s="388">
        <f t="shared" si="8"/>
        <v>0</v>
      </c>
      <c r="AH57" s="388">
        <f t="shared" si="8"/>
        <v>0</v>
      </c>
      <c r="AI57" s="388">
        <f t="shared" si="9"/>
        <v>0</v>
      </c>
      <c r="AJ57" s="388">
        <f t="shared" si="10"/>
        <v>0</v>
      </c>
      <c r="AK57" s="388">
        <f t="shared" si="11"/>
        <v>0</v>
      </c>
      <c r="AL57" s="53">
        <f t="shared" si="12"/>
        <v>0</v>
      </c>
      <c r="AM57" s="42" t="str">
        <f t="shared" si="13"/>
        <v/>
      </c>
      <c r="AN57" s="392" t="str">
        <f t="shared" si="14"/>
        <v/>
      </c>
      <c r="AO57" s="284">
        <f t="shared" si="16"/>
        <v>0</v>
      </c>
      <c r="AP57" s="293">
        <f t="shared" ref="AP57" si="18">IFERROR(+AO57/$AO$54,0)</f>
        <v>0</v>
      </c>
    </row>
    <row r="58" spans="1:43" x14ac:dyDescent="0.3">
      <c r="A58" s="8">
        <f t="shared" si="15"/>
        <v>47</v>
      </c>
      <c r="B58" s="5" t="s">
        <v>170</v>
      </c>
      <c r="C58" s="159">
        <f>+Local!C58+Exterior!C58</f>
        <v>0</v>
      </c>
      <c r="D58" s="159">
        <f>+Local!D58+Exterior!D58</f>
        <v>0</v>
      </c>
      <c r="E58" s="159">
        <f>+Local!E58+Exterior!E58</f>
        <v>0</v>
      </c>
      <c r="F58" s="159">
        <f>+Local!F58+Exterior!F58</f>
        <v>0</v>
      </c>
      <c r="G58" s="159">
        <f>+Local!G58+Exterior!G58</f>
        <v>0</v>
      </c>
      <c r="H58" s="159">
        <f>+Local!H58+Exterior!H58</f>
        <v>0</v>
      </c>
      <c r="I58" s="159">
        <f>+Local!I58+Exterior!I58</f>
        <v>0</v>
      </c>
      <c r="J58" s="75">
        <f>+Local!J58+Exterior!J58</f>
        <v>0</v>
      </c>
      <c r="K58" s="76">
        <f>+Local!K58+Exterior!K58</f>
        <v>0</v>
      </c>
      <c r="L58" s="53">
        <f>+Local!L58+Exterior!L58</f>
        <v>0</v>
      </c>
      <c r="M58" s="75">
        <f>+Local!M58+Exterior!O58</f>
        <v>0</v>
      </c>
      <c r="N58" s="75">
        <f t="shared" si="3"/>
        <v>0</v>
      </c>
      <c r="O58" s="75">
        <f>+Local!O58+Exterior!O58</f>
        <v>0</v>
      </c>
      <c r="P58" s="76">
        <f>+Local!P58+Exterior!P58</f>
        <v>0</v>
      </c>
      <c r="Q58" s="75">
        <f t="shared" si="4"/>
        <v>0</v>
      </c>
      <c r="R58" s="75">
        <f>+Local!R58+Exterior!T58</f>
        <v>0</v>
      </c>
      <c r="S58" s="76">
        <f>+Local!S58+Exterior!U58</f>
        <v>0</v>
      </c>
      <c r="T58" s="288">
        <f>+Local!T58+Exterior!T58</f>
        <v>0</v>
      </c>
      <c r="U58" s="75">
        <f>+Local!U58+Exterior!U58</f>
        <v>0</v>
      </c>
      <c r="V58" s="75">
        <f>+Local!V58+Exterior!V58</f>
        <v>0</v>
      </c>
      <c r="W58" s="76">
        <f>+Local!W58+Exterior!W58</f>
        <v>0</v>
      </c>
      <c r="X58" s="53">
        <f t="shared" si="5"/>
        <v>0</v>
      </c>
      <c r="Y58" s="289">
        <f>+Local!Y58+Exterior!Y58</f>
        <v>0</v>
      </c>
      <c r="Z58" s="75">
        <f>+Local!Z58+Exterior!Z58</f>
        <v>0</v>
      </c>
      <c r="AA58" s="75">
        <f>+Local!AA58+Exterior!AA58</f>
        <v>0</v>
      </c>
      <c r="AB58" s="75">
        <f>+Local!AB58+Exterior!AB58</f>
        <v>0</v>
      </c>
      <c r="AC58" s="76">
        <f>+Local!AC58+Exterior!AC58</f>
        <v>0</v>
      </c>
      <c r="AD58" s="53">
        <f t="shared" si="6"/>
        <v>0</v>
      </c>
      <c r="AE58" s="289">
        <f>+Local!AE58+Exterior!AE58</f>
        <v>0</v>
      </c>
      <c r="AF58" s="289">
        <f t="shared" si="7"/>
        <v>0</v>
      </c>
      <c r="AG58" s="386">
        <f t="shared" si="8"/>
        <v>0</v>
      </c>
      <c r="AH58" s="386">
        <f t="shared" si="8"/>
        <v>0</v>
      </c>
      <c r="AI58" s="386">
        <f t="shared" si="9"/>
        <v>0</v>
      </c>
      <c r="AJ58" s="386">
        <f t="shared" si="10"/>
        <v>0</v>
      </c>
      <c r="AK58" s="386">
        <f t="shared" si="11"/>
        <v>0</v>
      </c>
      <c r="AL58" s="53">
        <f t="shared" si="12"/>
        <v>0</v>
      </c>
      <c r="AM58" s="42" t="str">
        <f t="shared" si="13"/>
        <v/>
      </c>
      <c r="AN58" s="392" t="str">
        <f t="shared" si="14"/>
        <v/>
      </c>
      <c r="AO58" s="284">
        <f t="shared" si="16"/>
        <v>0</v>
      </c>
      <c r="AP58" s="293">
        <f t="shared" si="17"/>
        <v>0</v>
      </c>
    </row>
    <row r="59" spans="1:43" s="2" customFormat="1" x14ac:dyDescent="0.3">
      <c r="A59" s="8">
        <f t="shared" si="15"/>
        <v>48</v>
      </c>
      <c r="B59" s="5" t="s">
        <v>56</v>
      </c>
      <c r="C59" s="159">
        <f>+Local!C59+Exterior!C59</f>
        <v>0</v>
      </c>
      <c r="D59" s="159">
        <f>+Local!D59+Exterior!D59</f>
        <v>0</v>
      </c>
      <c r="E59" s="159">
        <f>+Local!E59+Exterior!E59</f>
        <v>0</v>
      </c>
      <c r="F59" s="159">
        <f>+Local!F59+Exterior!F59</f>
        <v>0</v>
      </c>
      <c r="G59" s="159">
        <f>+Local!G59+Exterior!G59</f>
        <v>0</v>
      </c>
      <c r="H59" s="159">
        <f>+Local!H59+Exterior!H59</f>
        <v>0</v>
      </c>
      <c r="I59" s="159">
        <f>+Local!I59+Exterior!I59</f>
        <v>0</v>
      </c>
      <c r="J59" s="75">
        <f>+Local!J59+Exterior!J59</f>
        <v>0</v>
      </c>
      <c r="K59" s="76">
        <f>+Local!K59+Exterior!K59</f>
        <v>0</v>
      </c>
      <c r="L59" s="53">
        <f>+Local!L59+Exterior!L59</f>
        <v>0</v>
      </c>
      <c r="M59" s="75">
        <f>+Local!M59+Exterior!O59</f>
        <v>0</v>
      </c>
      <c r="N59" s="75">
        <f t="shared" si="3"/>
        <v>0</v>
      </c>
      <c r="O59" s="75">
        <f>+Local!O59+Exterior!O59</f>
        <v>0</v>
      </c>
      <c r="P59" s="76">
        <f>+Local!P59+Exterior!P59</f>
        <v>0</v>
      </c>
      <c r="Q59" s="75">
        <f t="shared" si="4"/>
        <v>0</v>
      </c>
      <c r="R59" s="75">
        <f>+Local!R59+Exterior!T59</f>
        <v>0</v>
      </c>
      <c r="S59" s="76">
        <f>+Local!S59+Exterior!U59</f>
        <v>0</v>
      </c>
      <c r="T59" s="288">
        <f>+Local!T59+Exterior!T59</f>
        <v>0</v>
      </c>
      <c r="U59" s="75">
        <f>+Local!U59+Exterior!U59</f>
        <v>0</v>
      </c>
      <c r="V59" s="75">
        <f>+Local!V59+Exterior!V59</f>
        <v>0</v>
      </c>
      <c r="W59" s="76">
        <f>+Local!W59+Exterior!W59</f>
        <v>0</v>
      </c>
      <c r="X59" s="53">
        <f t="shared" si="5"/>
        <v>0</v>
      </c>
      <c r="Y59" s="289">
        <f>+Local!Y59+Exterior!Y59</f>
        <v>0</v>
      </c>
      <c r="Z59" s="75">
        <f>+Local!Z59+Exterior!Z59</f>
        <v>0</v>
      </c>
      <c r="AA59" s="75">
        <f>+Local!AA59+Exterior!AA59</f>
        <v>0</v>
      </c>
      <c r="AB59" s="75">
        <f>+Local!AB59+Exterior!AB59</f>
        <v>0</v>
      </c>
      <c r="AC59" s="76">
        <f>+Local!AC59+Exterior!AC59</f>
        <v>0</v>
      </c>
      <c r="AD59" s="53">
        <f t="shared" si="6"/>
        <v>0</v>
      </c>
      <c r="AE59" s="289">
        <f>+Local!AE59+Exterior!AE59</f>
        <v>0</v>
      </c>
      <c r="AF59" s="289">
        <f t="shared" si="7"/>
        <v>0</v>
      </c>
      <c r="AG59" s="386">
        <f t="shared" si="8"/>
        <v>0</v>
      </c>
      <c r="AH59" s="386">
        <f t="shared" si="8"/>
        <v>0</v>
      </c>
      <c r="AI59" s="386">
        <f t="shared" si="9"/>
        <v>0</v>
      </c>
      <c r="AJ59" s="386">
        <f t="shared" si="10"/>
        <v>0</v>
      </c>
      <c r="AK59" s="386">
        <f t="shared" si="11"/>
        <v>0</v>
      </c>
      <c r="AL59" s="53">
        <f t="shared" si="12"/>
        <v>0</v>
      </c>
      <c r="AM59" s="42" t="str">
        <f t="shared" si="13"/>
        <v/>
      </c>
      <c r="AN59" s="392" t="str">
        <f t="shared" si="14"/>
        <v/>
      </c>
      <c r="AO59" s="284">
        <f t="shared" si="16"/>
        <v>0</v>
      </c>
      <c r="AP59" s="293">
        <f t="shared" si="17"/>
        <v>0</v>
      </c>
    </row>
    <row r="60" spans="1:43" s="2" customFormat="1" x14ac:dyDescent="0.3">
      <c r="A60" s="8">
        <f t="shared" si="15"/>
        <v>49</v>
      </c>
      <c r="B60" s="5" t="s">
        <v>173</v>
      </c>
      <c r="C60" s="159">
        <f>+Local!C60+Exterior!C60</f>
        <v>0</v>
      </c>
      <c r="D60" s="159">
        <f>+Local!D60+Exterior!D60</f>
        <v>0</v>
      </c>
      <c r="E60" s="159">
        <f>+Local!E60+Exterior!E60</f>
        <v>0</v>
      </c>
      <c r="F60" s="159">
        <f>+Local!F60+Exterior!F60</f>
        <v>0</v>
      </c>
      <c r="G60" s="159">
        <f>+Local!G60+Exterior!G60</f>
        <v>0</v>
      </c>
      <c r="H60" s="159">
        <f>+Local!H60+Exterior!H60</f>
        <v>0</v>
      </c>
      <c r="I60" s="159">
        <f>+Local!I60+Exterior!I60</f>
        <v>0</v>
      </c>
      <c r="J60" s="75">
        <f>+Local!J60+Exterior!J60</f>
        <v>0</v>
      </c>
      <c r="K60" s="76">
        <f>+Local!K60+Exterior!K60</f>
        <v>0</v>
      </c>
      <c r="L60" s="53">
        <f>+Local!L60+Exterior!L60</f>
        <v>0</v>
      </c>
      <c r="M60" s="75">
        <f>+Local!M60+Exterior!O60</f>
        <v>0</v>
      </c>
      <c r="N60" s="75">
        <f t="shared" si="3"/>
        <v>0</v>
      </c>
      <c r="O60" s="75">
        <f>+Local!O60+Exterior!O60</f>
        <v>0</v>
      </c>
      <c r="P60" s="76">
        <f>+Local!P60+Exterior!P60</f>
        <v>0</v>
      </c>
      <c r="Q60" s="75">
        <f t="shared" si="4"/>
        <v>0</v>
      </c>
      <c r="R60" s="75">
        <f>+Local!R60+Exterior!T60</f>
        <v>0</v>
      </c>
      <c r="S60" s="76">
        <f>+Local!S60+Exterior!U60</f>
        <v>0</v>
      </c>
      <c r="T60" s="288">
        <f>+Local!T60+Exterior!T60</f>
        <v>0</v>
      </c>
      <c r="U60" s="75">
        <f>+Local!U60+Exterior!U60</f>
        <v>0</v>
      </c>
      <c r="V60" s="75">
        <f>+Local!V60+Exterior!V60</f>
        <v>0</v>
      </c>
      <c r="W60" s="76">
        <f>+Local!W60+Exterior!W60</f>
        <v>0</v>
      </c>
      <c r="X60" s="53">
        <f t="shared" si="5"/>
        <v>0</v>
      </c>
      <c r="Y60" s="289">
        <f>+Local!Y60+Exterior!Y60</f>
        <v>0</v>
      </c>
      <c r="Z60" s="75">
        <f>+Local!Z60+Exterior!Z60</f>
        <v>0</v>
      </c>
      <c r="AA60" s="75">
        <f>+Local!AA60+Exterior!AA60</f>
        <v>0</v>
      </c>
      <c r="AB60" s="75">
        <f>+Local!AB60+Exterior!AB60</f>
        <v>0</v>
      </c>
      <c r="AC60" s="76">
        <f>+Local!AC60+Exterior!AC60</f>
        <v>0</v>
      </c>
      <c r="AD60" s="53">
        <f t="shared" si="6"/>
        <v>0</v>
      </c>
      <c r="AE60" s="289">
        <f>+Local!AE60+Exterior!AE60</f>
        <v>0</v>
      </c>
      <c r="AF60" s="289">
        <f t="shared" si="7"/>
        <v>0</v>
      </c>
      <c r="AG60" s="386">
        <f t="shared" si="8"/>
        <v>0</v>
      </c>
      <c r="AH60" s="386">
        <f t="shared" si="8"/>
        <v>0</v>
      </c>
      <c r="AI60" s="386">
        <f t="shared" si="9"/>
        <v>0</v>
      </c>
      <c r="AJ60" s="386">
        <f t="shared" si="10"/>
        <v>0</v>
      </c>
      <c r="AK60" s="386">
        <f t="shared" si="11"/>
        <v>0</v>
      </c>
      <c r="AL60" s="53">
        <f t="shared" si="12"/>
        <v>0</v>
      </c>
      <c r="AM60" s="42" t="str">
        <f t="shared" si="13"/>
        <v/>
      </c>
      <c r="AN60" s="392" t="str">
        <f t="shared" si="14"/>
        <v/>
      </c>
      <c r="AO60" s="284">
        <f t="shared" si="16"/>
        <v>0</v>
      </c>
      <c r="AP60" s="293">
        <f t="shared" ref="AP60" si="19">IFERROR(+AO60/$AO$54,0)</f>
        <v>0</v>
      </c>
    </row>
    <row r="61" spans="1:43" ht="18" x14ac:dyDescent="0.35">
      <c r="A61" s="8">
        <f t="shared" si="15"/>
        <v>50</v>
      </c>
      <c r="B61" s="5" t="s">
        <v>162</v>
      </c>
      <c r="C61" s="159">
        <f>+Local!C61+Exterior!C61</f>
        <v>0</v>
      </c>
      <c r="D61" s="159">
        <f>+Local!D61+Exterior!D61</f>
        <v>0</v>
      </c>
      <c r="E61" s="159">
        <f>+Local!E61+Exterior!E61</f>
        <v>0</v>
      </c>
      <c r="F61" s="159">
        <f>+Local!F61+Exterior!F61</f>
        <v>0</v>
      </c>
      <c r="G61" s="159">
        <f>+Local!G61+Exterior!G61</f>
        <v>0</v>
      </c>
      <c r="H61" s="159">
        <f>+Local!H61+Exterior!H61</f>
        <v>0</v>
      </c>
      <c r="I61" s="159">
        <f>+Local!I61+Exterior!I61</f>
        <v>0</v>
      </c>
      <c r="J61" s="75">
        <f>+Local!J61+Exterior!J61</f>
        <v>0</v>
      </c>
      <c r="K61" s="76">
        <f>+Local!K61+Exterior!K61</f>
        <v>0</v>
      </c>
      <c r="L61" s="53">
        <f>+Local!L61+Exterior!L61</f>
        <v>0</v>
      </c>
      <c r="M61" s="75">
        <f>+Local!M61+Exterior!O61</f>
        <v>0</v>
      </c>
      <c r="N61" s="75">
        <f t="shared" si="3"/>
        <v>0</v>
      </c>
      <c r="O61" s="75">
        <f>+Local!O61+Exterior!O61</f>
        <v>0</v>
      </c>
      <c r="P61" s="76">
        <f>+Local!P61+Exterior!P61</f>
        <v>0</v>
      </c>
      <c r="Q61" s="75">
        <f t="shared" si="4"/>
        <v>0</v>
      </c>
      <c r="R61" s="75">
        <f>+Local!R61+Exterior!T61</f>
        <v>0</v>
      </c>
      <c r="S61" s="76">
        <f>+Local!S61+Exterior!U61</f>
        <v>0</v>
      </c>
      <c r="T61" s="288">
        <f>+Local!T61+Exterior!T61</f>
        <v>0</v>
      </c>
      <c r="U61" s="75">
        <f>+Local!U61+Exterior!U61</f>
        <v>0</v>
      </c>
      <c r="V61" s="75">
        <f>+Local!V61+Exterior!V61</f>
        <v>0</v>
      </c>
      <c r="W61" s="76">
        <f>+Local!W61+Exterior!W61</f>
        <v>0</v>
      </c>
      <c r="X61" s="53">
        <f t="shared" si="5"/>
        <v>0</v>
      </c>
      <c r="Y61" s="289">
        <f>+Local!Y61+Exterior!Y61</f>
        <v>0</v>
      </c>
      <c r="Z61" s="75">
        <f>+Local!Z61+Exterior!Z61</f>
        <v>0</v>
      </c>
      <c r="AA61" s="75">
        <f>+Local!AA61+Exterior!AA61</f>
        <v>0</v>
      </c>
      <c r="AB61" s="75">
        <f>+Local!AB61+Exterior!AB61</f>
        <v>0</v>
      </c>
      <c r="AC61" s="76">
        <f>+Local!AC61+Exterior!AC61</f>
        <v>0</v>
      </c>
      <c r="AD61" s="53">
        <f t="shared" si="6"/>
        <v>0</v>
      </c>
      <c r="AE61" s="289">
        <f>+Local!AE61+Exterior!AE61</f>
        <v>0</v>
      </c>
      <c r="AF61" s="289">
        <f t="shared" si="7"/>
        <v>0</v>
      </c>
      <c r="AG61" s="386">
        <f t="shared" si="8"/>
        <v>0</v>
      </c>
      <c r="AH61" s="386">
        <f t="shared" si="8"/>
        <v>0</v>
      </c>
      <c r="AI61" s="386">
        <f t="shared" si="9"/>
        <v>0</v>
      </c>
      <c r="AJ61" s="386">
        <f t="shared" si="10"/>
        <v>0</v>
      </c>
      <c r="AK61" s="386">
        <f t="shared" si="11"/>
        <v>0</v>
      </c>
      <c r="AL61" s="53">
        <f t="shared" si="12"/>
        <v>0</v>
      </c>
      <c r="AM61" s="42" t="str">
        <f t="shared" si="13"/>
        <v/>
      </c>
      <c r="AN61" s="392" t="str">
        <f t="shared" si="14"/>
        <v/>
      </c>
      <c r="AO61" s="284">
        <f t="shared" si="16"/>
        <v>0</v>
      </c>
      <c r="AP61" s="294">
        <f t="shared" si="17"/>
        <v>0</v>
      </c>
      <c r="AQ61" s="295" t="str">
        <f>IF(AP61&gt;0.05,"Excede el 5%","")</f>
        <v/>
      </c>
    </row>
    <row r="62" spans="1:43" s="2" customFormat="1" x14ac:dyDescent="0.3">
      <c r="A62" s="8">
        <f t="shared" si="15"/>
        <v>51</v>
      </c>
      <c r="B62" s="4" t="s">
        <v>58</v>
      </c>
      <c r="C62" s="159">
        <f>+Local!C62+Exterior!C62</f>
        <v>0</v>
      </c>
      <c r="D62" s="159">
        <f>+Local!D62+Exterior!D62</f>
        <v>0</v>
      </c>
      <c r="E62" s="159">
        <f>+Local!E62+Exterior!E62</f>
        <v>0</v>
      </c>
      <c r="F62" s="159">
        <f>+Local!F62+Exterior!F62</f>
        <v>0</v>
      </c>
      <c r="G62" s="159">
        <f>+Local!G62+Exterior!G62</f>
        <v>0</v>
      </c>
      <c r="H62" s="159">
        <f>+Local!H62+Exterior!H62</f>
        <v>0</v>
      </c>
      <c r="I62" s="159">
        <f>+Local!I62+Exterior!I62</f>
        <v>0</v>
      </c>
      <c r="J62" s="75">
        <f>+Local!J62+Exterior!J62</f>
        <v>0</v>
      </c>
      <c r="K62" s="76">
        <f>+Local!K62+Exterior!K62</f>
        <v>0</v>
      </c>
      <c r="L62" s="53">
        <f>+Local!L62+Exterior!L62</f>
        <v>0</v>
      </c>
      <c r="M62" s="75">
        <f>+Local!M62+Exterior!O62</f>
        <v>0</v>
      </c>
      <c r="N62" s="75">
        <f t="shared" si="3"/>
        <v>0</v>
      </c>
      <c r="O62" s="75">
        <f>+Local!O62+Exterior!O62</f>
        <v>0</v>
      </c>
      <c r="P62" s="76">
        <f>+Local!P62+Exterior!P62</f>
        <v>0</v>
      </c>
      <c r="Q62" s="75">
        <f t="shared" si="4"/>
        <v>0</v>
      </c>
      <c r="R62" s="75">
        <f>+Local!R62+Exterior!T62</f>
        <v>0</v>
      </c>
      <c r="S62" s="76">
        <f>+Local!S62+Exterior!U62</f>
        <v>0</v>
      </c>
      <c r="T62" s="288">
        <f>+Local!T62+Exterior!T62</f>
        <v>0</v>
      </c>
      <c r="U62" s="75">
        <f>+Local!U62+Exterior!U62</f>
        <v>0</v>
      </c>
      <c r="V62" s="75">
        <f>+Local!V62+Exterior!V62</f>
        <v>0</v>
      </c>
      <c r="W62" s="76">
        <f>+Local!W62+Exterior!W62</f>
        <v>0</v>
      </c>
      <c r="X62" s="53">
        <f t="shared" si="5"/>
        <v>0</v>
      </c>
      <c r="Y62" s="289">
        <f>+Local!Y62+Exterior!Y62</f>
        <v>0</v>
      </c>
      <c r="Z62" s="75">
        <f>+Local!Z62+Exterior!Z62</f>
        <v>0</v>
      </c>
      <c r="AA62" s="75">
        <f>+Local!AA62+Exterior!AA62</f>
        <v>0</v>
      </c>
      <c r="AB62" s="75">
        <f>+Local!AB62+Exterior!AB62</f>
        <v>0</v>
      </c>
      <c r="AC62" s="76">
        <f>+Local!AC62+Exterior!AC62</f>
        <v>0</v>
      </c>
      <c r="AD62" s="53">
        <f t="shared" si="6"/>
        <v>0</v>
      </c>
      <c r="AE62" s="289">
        <f>+Local!AE62+Exterior!AE62</f>
        <v>0</v>
      </c>
      <c r="AF62" s="289">
        <f t="shared" si="7"/>
        <v>0</v>
      </c>
      <c r="AG62" s="386">
        <f t="shared" si="8"/>
        <v>0</v>
      </c>
      <c r="AH62" s="386">
        <f t="shared" si="8"/>
        <v>0</v>
      </c>
      <c r="AI62" s="386">
        <f t="shared" si="9"/>
        <v>0</v>
      </c>
      <c r="AJ62" s="386">
        <f t="shared" si="10"/>
        <v>0</v>
      </c>
      <c r="AK62" s="386">
        <f t="shared" si="11"/>
        <v>0</v>
      </c>
      <c r="AL62" s="53">
        <f t="shared" si="12"/>
        <v>0</v>
      </c>
      <c r="AM62" s="42" t="str">
        <f t="shared" si="13"/>
        <v/>
      </c>
      <c r="AN62" s="392" t="str">
        <f t="shared" si="14"/>
        <v/>
      </c>
      <c r="AO62" s="284"/>
      <c r="AP62" s="293"/>
    </row>
    <row r="63" spans="1:43" s="2" customFormat="1" x14ac:dyDescent="0.3">
      <c r="A63" s="8">
        <f t="shared" si="15"/>
        <v>52</v>
      </c>
      <c r="B63" s="4" t="s">
        <v>59</v>
      </c>
      <c r="C63" s="157">
        <f>+Local!C63+Exterior!C63</f>
        <v>0</v>
      </c>
      <c r="D63" s="157">
        <f>+Local!D63+Exterior!D63</f>
        <v>0</v>
      </c>
      <c r="E63" s="157">
        <f>+Local!E63+Exterior!E63</f>
        <v>0</v>
      </c>
      <c r="F63" s="157">
        <f>+Local!F63+Exterior!F63</f>
        <v>0</v>
      </c>
      <c r="G63" s="157">
        <f>+Local!G63+Exterior!G63</f>
        <v>0</v>
      </c>
      <c r="H63" s="157">
        <f>+Local!H63+Exterior!H63</f>
        <v>0</v>
      </c>
      <c r="I63" s="157">
        <f>+Local!I63+Exterior!I63</f>
        <v>0</v>
      </c>
      <c r="J63" s="83">
        <f>+Local!J63+Exterior!J63</f>
        <v>0</v>
      </c>
      <c r="K63" s="84">
        <f>+Local!K63+Exterior!K63</f>
        <v>0</v>
      </c>
      <c r="L63" s="50">
        <f>+Local!L63+Exterior!L63</f>
        <v>0</v>
      </c>
      <c r="M63" s="83">
        <f>+Local!M63+Exterior!O63</f>
        <v>0</v>
      </c>
      <c r="N63" s="83">
        <f t="shared" si="3"/>
        <v>0</v>
      </c>
      <c r="O63" s="83">
        <f>+Local!O63+Exterior!O63</f>
        <v>0</v>
      </c>
      <c r="P63" s="84">
        <f>+Local!P63+Exterior!P63</f>
        <v>0</v>
      </c>
      <c r="Q63" s="83">
        <f t="shared" si="4"/>
        <v>0</v>
      </c>
      <c r="R63" s="83">
        <f>+Local!R63+Exterior!T63</f>
        <v>0</v>
      </c>
      <c r="S63" s="84">
        <f>+Local!S63+Exterior!U63</f>
        <v>0</v>
      </c>
      <c r="T63" s="186">
        <f>+Local!T63+Exterior!T63</f>
        <v>0</v>
      </c>
      <c r="U63" s="83">
        <f>+Local!U63+Exterior!U63</f>
        <v>0</v>
      </c>
      <c r="V63" s="83">
        <f>+Local!V63+Exterior!V63</f>
        <v>0</v>
      </c>
      <c r="W63" s="84">
        <f>+Local!W63+Exterior!W63</f>
        <v>0</v>
      </c>
      <c r="X63" s="50">
        <f t="shared" si="5"/>
        <v>0</v>
      </c>
      <c r="Y63" s="175">
        <f>+Local!Y63+Exterior!Y63</f>
        <v>0</v>
      </c>
      <c r="Z63" s="83">
        <f>+Local!Z63+Exterior!Z63</f>
        <v>0</v>
      </c>
      <c r="AA63" s="83">
        <f>+Local!AA63+Exterior!AA63</f>
        <v>0</v>
      </c>
      <c r="AB63" s="83">
        <f>+Local!AB63+Exterior!AB63</f>
        <v>0</v>
      </c>
      <c r="AC63" s="84">
        <f>+Local!AC63+Exterior!AC63</f>
        <v>0</v>
      </c>
      <c r="AD63" s="50">
        <f t="shared" si="6"/>
        <v>0</v>
      </c>
      <c r="AE63" s="175">
        <f>+Local!AE63+Exterior!AE63</f>
        <v>0</v>
      </c>
      <c r="AF63" s="175">
        <f t="shared" si="7"/>
        <v>0</v>
      </c>
      <c r="AG63" s="385">
        <f t="shared" si="8"/>
        <v>0</v>
      </c>
      <c r="AH63" s="385">
        <f t="shared" si="8"/>
        <v>0</v>
      </c>
      <c r="AI63" s="385">
        <f t="shared" si="9"/>
        <v>0</v>
      </c>
      <c r="AJ63" s="385">
        <f t="shared" si="10"/>
        <v>0</v>
      </c>
      <c r="AK63" s="385">
        <f t="shared" si="11"/>
        <v>0</v>
      </c>
      <c r="AL63" s="50">
        <f t="shared" si="12"/>
        <v>0</v>
      </c>
      <c r="AM63" s="42" t="str">
        <f t="shared" si="13"/>
        <v/>
      </c>
      <c r="AN63" s="392" t="str">
        <f t="shared" si="14"/>
        <v/>
      </c>
    </row>
    <row r="64" spans="1:43" x14ac:dyDescent="0.3">
      <c r="A64" s="8">
        <f t="shared" si="15"/>
        <v>53</v>
      </c>
      <c r="B64" s="5" t="s">
        <v>169</v>
      </c>
      <c r="C64" s="159">
        <f>+Local!C64+Exterior!C64</f>
        <v>0</v>
      </c>
      <c r="D64" s="159">
        <f>+Local!D64+Exterior!D64</f>
        <v>0</v>
      </c>
      <c r="E64" s="159">
        <f>+Local!E64+Exterior!E64</f>
        <v>0</v>
      </c>
      <c r="F64" s="159">
        <f>+Local!F64+Exterior!F64</f>
        <v>0</v>
      </c>
      <c r="G64" s="159">
        <f>+Local!G64+Exterior!G64</f>
        <v>0</v>
      </c>
      <c r="H64" s="159">
        <f>+Local!H64+Exterior!H64</f>
        <v>0</v>
      </c>
      <c r="I64" s="159">
        <f>+Local!I64+Exterior!I64</f>
        <v>0</v>
      </c>
      <c r="J64" s="75">
        <f>+Local!J64+Exterior!J64</f>
        <v>0</v>
      </c>
      <c r="K64" s="76">
        <f>+Local!K64+Exterior!K64</f>
        <v>0</v>
      </c>
      <c r="L64" s="53">
        <f>+Local!L64+Exterior!L64</f>
        <v>0</v>
      </c>
      <c r="M64" s="75">
        <f>+Local!M64+Exterior!O64</f>
        <v>0</v>
      </c>
      <c r="N64" s="75">
        <f t="shared" si="3"/>
        <v>0</v>
      </c>
      <c r="O64" s="75">
        <f>+Local!O64+Exterior!O64</f>
        <v>0</v>
      </c>
      <c r="P64" s="76">
        <f>+Local!P64+Exterior!P64</f>
        <v>0</v>
      </c>
      <c r="Q64" s="75">
        <f t="shared" si="4"/>
        <v>0</v>
      </c>
      <c r="R64" s="75">
        <f>+Local!R64+Exterior!T64</f>
        <v>0</v>
      </c>
      <c r="S64" s="76">
        <f>+Local!S64+Exterior!U64</f>
        <v>0</v>
      </c>
      <c r="T64" s="288">
        <f>+Local!T64+Exterior!T64</f>
        <v>0</v>
      </c>
      <c r="U64" s="75">
        <f>+Local!U64+Exterior!U64</f>
        <v>0</v>
      </c>
      <c r="V64" s="75">
        <f>+Local!V64+Exterior!V64</f>
        <v>0</v>
      </c>
      <c r="W64" s="76">
        <f>+Local!W64+Exterior!W64</f>
        <v>0</v>
      </c>
      <c r="X64" s="53">
        <f t="shared" si="5"/>
        <v>0</v>
      </c>
      <c r="Y64" s="289">
        <f>+Local!Y64+Exterior!Y64</f>
        <v>0</v>
      </c>
      <c r="Z64" s="75">
        <f>+Local!Z64+Exterior!Z64</f>
        <v>0</v>
      </c>
      <c r="AA64" s="75">
        <f>+Local!AA64+Exterior!AA64</f>
        <v>0</v>
      </c>
      <c r="AB64" s="75">
        <f>+Local!AB64+Exterior!AB64</f>
        <v>0</v>
      </c>
      <c r="AC64" s="76">
        <f>+Local!AC64+Exterior!AC64</f>
        <v>0</v>
      </c>
      <c r="AD64" s="53">
        <f t="shared" si="6"/>
        <v>0</v>
      </c>
      <c r="AE64" s="289">
        <f>+Local!AE64+Exterior!AE64</f>
        <v>0</v>
      </c>
      <c r="AF64" s="289">
        <f t="shared" si="7"/>
        <v>0</v>
      </c>
      <c r="AG64" s="386">
        <f t="shared" si="8"/>
        <v>0</v>
      </c>
      <c r="AH64" s="386">
        <f t="shared" si="8"/>
        <v>0</v>
      </c>
      <c r="AI64" s="386">
        <f t="shared" si="9"/>
        <v>0</v>
      </c>
      <c r="AJ64" s="386">
        <f t="shared" si="10"/>
        <v>0</v>
      </c>
      <c r="AK64" s="386">
        <f t="shared" si="11"/>
        <v>0</v>
      </c>
      <c r="AL64" s="53">
        <f t="shared" si="12"/>
        <v>0</v>
      </c>
      <c r="AM64" s="42" t="str">
        <f t="shared" si="13"/>
        <v/>
      </c>
      <c r="AN64" s="392" t="str">
        <f t="shared" si="14"/>
        <v/>
      </c>
    </row>
    <row r="65" spans="1:40" x14ac:dyDescent="0.3">
      <c r="A65" s="8">
        <f t="shared" si="15"/>
        <v>54</v>
      </c>
      <c r="B65" s="5" t="s">
        <v>145</v>
      </c>
      <c r="C65" s="159">
        <f>+Local!C65+Exterior!C65</f>
        <v>0</v>
      </c>
      <c r="D65" s="159">
        <f>+Local!D65+Exterior!D65</f>
        <v>0</v>
      </c>
      <c r="E65" s="159">
        <f>+Local!E65+Exterior!E65</f>
        <v>0</v>
      </c>
      <c r="F65" s="159">
        <f>+Local!F65+Exterior!F65</f>
        <v>0</v>
      </c>
      <c r="G65" s="159">
        <f>+Local!G65+Exterior!G65</f>
        <v>0</v>
      </c>
      <c r="H65" s="159">
        <f>+Local!H65+Exterior!H65</f>
        <v>0</v>
      </c>
      <c r="I65" s="159">
        <f>+Local!I65+Exterior!I65</f>
        <v>0</v>
      </c>
      <c r="J65" s="75">
        <f>+Local!J65+Exterior!J65</f>
        <v>0</v>
      </c>
      <c r="K65" s="76">
        <f>+Local!K65+Exterior!K65</f>
        <v>0</v>
      </c>
      <c r="L65" s="53">
        <f>+Local!L65+Exterior!L65</f>
        <v>0</v>
      </c>
      <c r="M65" s="75">
        <f>+Local!M65+Exterior!O65</f>
        <v>0</v>
      </c>
      <c r="N65" s="75">
        <f t="shared" si="3"/>
        <v>0</v>
      </c>
      <c r="O65" s="75">
        <f>+Local!O65+Exterior!O65</f>
        <v>0</v>
      </c>
      <c r="P65" s="76">
        <f>+Local!P65+Exterior!P65</f>
        <v>0</v>
      </c>
      <c r="Q65" s="75">
        <f t="shared" si="4"/>
        <v>0</v>
      </c>
      <c r="R65" s="75">
        <f>+Local!R65+Exterior!T65</f>
        <v>0</v>
      </c>
      <c r="S65" s="76">
        <f>+Local!S65+Exterior!U65</f>
        <v>0</v>
      </c>
      <c r="T65" s="288">
        <f>+Local!T65+Exterior!T65</f>
        <v>0</v>
      </c>
      <c r="U65" s="75">
        <f>+Local!U65+Exterior!U65</f>
        <v>0</v>
      </c>
      <c r="V65" s="75">
        <f>+Local!V65+Exterior!V65</f>
        <v>0</v>
      </c>
      <c r="W65" s="76">
        <f>+Local!W65+Exterior!W65</f>
        <v>0</v>
      </c>
      <c r="X65" s="53">
        <f t="shared" si="5"/>
        <v>0</v>
      </c>
      <c r="Y65" s="289">
        <f>+Local!Y65+Exterior!Y65</f>
        <v>0</v>
      </c>
      <c r="Z65" s="75">
        <f>+Local!Z65+Exterior!Z65</f>
        <v>0</v>
      </c>
      <c r="AA65" s="75">
        <f>+Local!AA65+Exterior!AA65</f>
        <v>0</v>
      </c>
      <c r="AB65" s="75">
        <f>+Local!AB65+Exterior!AB65</f>
        <v>0</v>
      </c>
      <c r="AC65" s="76">
        <f>+Local!AC65+Exterior!AC65</f>
        <v>0</v>
      </c>
      <c r="AD65" s="53">
        <f t="shared" si="6"/>
        <v>0</v>
      </c>
      <c r="AE65" s="289">
        <f>+Local!AE65+Exterior!AE65</f>
        <v>0</v>
      </c>
      <c r="AF65" s="289">
        <f t="shared" si="7"/>
        <v>0</v>
      </c>
      <c r="AG65" s="386">
        <f t="shared" si="8"/>
        <v>0</v>
      </c>
      <c r="AH65" s="386">
        <f t="shared" si="8"/>
        <v>0</v>
      </c>
      <c r="AI65" s="386">
        <f t="shared" si="9"/>
        <v>0</v>
      </c>
      <c r="AJ65" s="386">
        <f t="shared" si="10"/>
        <v>0</v>
      </c>
      <c r="AK65" s="386">
        <f t="shared" si="11"/>
        <v>0</v>
      </c>
      <c r="AL65" s="53">
        <f t="shared" si="12"/>
        <v>0</v>
      </c>
      <c r="AM65" s="42" t="str">
        <f t="shared" si="13"/>
        <v/>
      </c>
      <c r="AN65" s="392" t="str">
        <f t="shared" si="14"/>
        <v/>
      </c>
    </row>
    <row r="66" spans="1:40" x14ac:dyDescent="0.3">
      <c r="A66" s="8">
        <f t="shared" si="15"/>
        <v>55</v>
      </c>
      <c r="B66" s="5" t="s">
        <v>147</v>
      </c>
      <c r="C66" s="159">
        <f>+Local!C66+Exterior!C66</f>
        <v>0</v>
      </c>
      <c r="D66" s="163">
        <f>+Local!D66+Exterior!D66</f>
        <v>0</v>
      </c>
      <c r="E66" s="163">
        <f>+Local!E66+Exterior!E66</f>
        <v>0</v>
      </c>
      <c r="F66" s="163">
        <f>+Local!F66+Exterior!F66</f>
        <v>0</v>
      </c>
      <c r="G66" s="163">
        <f>+Local!G66+Exterior!G66</f>
        <v>0</v>
      </c>
      <c r="H66" s="159">
        <f>+Local!H66+Exterior!H66</f>
        <v>0</v>
      </c>
      <c r="I66" s="163">
        <f>+Local!I66+Exterior!I66</f>
        <v>0</v>
      </c>
      <c r="J66" s="77">
        <f>+Local!J66+Exterior!J66</f>
        <v>0</v>
      </c>
      <c r="K66" s="78">
        <f>+Local!K66+Exterior!K66</f>
        <v>0</v>
      </c>
      <c r="L66" s="53">
        <f>+Local!L66+Exterior!L66</f>
        <v>0</v>
      </c>
      <c r="M66" s="77">
        <f>+Local!M66+Exterior!O66</f>
        <v>0</v>
      </c>
      <c r="N66" s="77">
        <f t="shared" si="3"/>
        <v>0</v>
      </c>
      <c r="O66" s="77">
        <f>+Local!O66+Exterior!O66</f>
        <v>0</v>
      </c>
      <c r="P66" s="78">
        <f>+Local!P66+Exterior!P66</f>
        <v>0</v>
      </c>
      <c r="Q66" s="77">
        <f t="shared" si="4"/>
        <v>0</v>
      </c>
      <c r="R66" s="77">
        <f>+Local!R66+Exterior!T66</f>
        <v>0</v>
      </c>
      <c r="S66" s="78">
        <f>+Local!S66+Exterior!U66</f>
        <v>0</v>
      </c>
      <c r="T66" s="296">
        <f>+Local!T66+Exterior!T66</f>
        <v>0</v>
      </c>
      <c r="U66" s="77">
        <f>+Local!U66+Exterior!U66</f>
        <v>0</v>
      </c>
      <c r="V66" s="77">
        <f>+Local!V66+Exterior!V66</f>
        <v>0</v>
      </c>
      <c r="W66" s="78">
        <f>+Local!W66+Exterior!W66</f>
        <v>0</v>
      </c>
      <c r="X66" s="53">
        <f t="shared" si="5"/>
        <v>0</v>
      </c>
      <c r="Y66" s="297">
        <f>+Local!Y66+Exterior!Y66</f>
        <v>0</v>
      </c>
      <c r="Z66" s="77">
        <f>+Local!Z66+Exterior!Z66</f>
        <v>0</v>
      </c>
      <c r="AA66" s="77">
        <f>+Local!AA66+Exterior!AA66</f>
        <v>0</v>
      </c>
      <c r="AB66" s="77">
        <f>+Local!AB66+Exterior!AB66</f>
        <v>0</v>
      </c>
      <c r="AC66" s="78">
        <f>+Local!AC66+Exterior!AC66</f>
        <v>0</v>
      </c>
      <c r="AD66" s="53">
        <f t="shared" si="6"/>
        <v>0</v>
      </c>
      <c r="AE66" s="297">
        <f>+Local!AE66+Exterior!AE66</f>
        <v>0</v>
      </c>
      <c r="AF66" s="297">
        <f t="shared" si="7"/>
        <v>0</v>
      </c>
      <c r="AG66" s="388">
        <f t="shared" si="8"/>
        <v>0</v>
      </c>
      <c r="AH66" s="388">
        <f t="shared" si="8"/>
        <v>0</v>
      </c>
      <c r="AI66" s="388">
        <f t="shared" si="9"/>
        <v>0</v>
      </c>
      <c r="AJ66" s="388">
        <f t="shared" si="10"/>
        <v>0</v>
      </c>
      <c r="AK66" s="388">
        <f t="shared" si="11"/>
        <v>0</v>
      </c>
      <c r="AL66" s="53">
        <f t="shared" si="12"/>
        <v>0</v>
      </c>
      <c r="AM66" s="42" t="str">
        <f t="shared" si="13"/>
        <v/>
      </c>
      <c r="AN66" s="392" t="str">
        <f t="shared" si="14"/>
        <v/>
      </c>
    </row>
    <row r="67" spans="1:40" x14ac:dyDescent="0.3">
      <c r="A67" s="8">
        <f t="shared" si="15"/>
        <v>56</v>
      </c>
      <c r="B67" s="5" t="s">
        <v>154</v>
      </c>
      <c r="C67" s="159">
        <f>+Local!C67+Exterior!C67</f>
        <v>0</v>
      </c>
      <c r="D67" s="163">
        <f>+Local!D67+Exterior!D67</f>
        <v>0</v>
      </c>
      <c r="E67" s="163">
        <f>+Local!E67+Exterior!E67</f>
        <v>0</v>
      </c>
      <c r="F67" s="163">
        <f>+Local!F67+Exterior!F67</f>
        <v>0</v>
      </c>
      <c r="G67" s="163">
        <f>+Local!G67+Exterior!G67</f>
        <v>0</v>
      </c>
      <c r="H67" s="159">
        <f>+Local!H67+Exterior!H67</f>
        <v>0</v>
      </c>
      <c r="I67" s="163">
        <f>+Local!I67+Exterior!I67</f>
        <v>0</v>
      </c>
      <c r="J67" s="77">
        <f>+Local!J67+Exterior!J67</f>
        <v>0</v>
      </c>
      <c r="K67" s="78">
        <f>+Local!K67+Exterior!K67</f>
        <v>0</v>
      </c>
      <c r="L67" s="53">
        <f>+Local!L67+Exterior!L67</f>
        <v>0</v>
      </c>
      <c r="M67" s="77">
        <f>+Local!M67+Exterior!O67</f>
        <v>0</v>
      </c>
      <c r="N67" s="77">
        <f t="shared" si="3"/>
        <v>0</v>
      </c>
      <c r="O67" s="77">
        <f>+Local!O67+Exterior!O67</f>
        <v>0</v>
      </c>
      <c r="P67" s="78">
        <f>+Local!P67+Exterior!P67</f>
        <v>0</v>
      </c>
      <c r="Q67" s="77">
        <f t="shared" si="4"/>
        <v>0</v>
      </c>
      <c r="R67" s="77">
        <f>+Local!R67+Exterior!T67</f>
        <v>0</v>
      </c>
      <c r="S67" s="78">
        <f>+Local!S67+Exterior!U67</f>
        <v>0</v>
      </c>
      <c r="T67" s="296">
        <f>+Local!T67+Exterior!T67</f>
        <v>0</v>
      </c>
      <c r="U67" s="77">
        <f>+Local!U67+Exterior!U67</f>
        <v>0</v>
      </c>
      <c r="V67" s="77">
        <f>+Local!V67+Exterior!V67</f>
        <v>0</v>
      </c>
      <c r="W67" s="78">
        <f>+Local!W67+Exterior!W67</f>
        <v>0</v>
      </c>
      <c r="X67" s="53">
        <f t="shared" si="5"/>
        <v>0</v>
      </c>
      <c r="Y67" s="297">
        <f>+Local!Y67+Exterior!Y67</f>
        <v>0</v>
      </c>
      <c r="Z67" s="77">
        <f>+Local!Z67+Exterior!Z67</f>
        <v>0</v>
      </c>
      <c r="AA67" s="77">
        <f>+Local!AA67+Exterior!AA67</f>
        <v>0</v>
      </c>
      <c r="AB67" s="77">
        <f>+Local!AB67+Exterior!AB67</f>
        <v>0</v>
      </c>
      <c r="AC67" s="78">
        <f>+Local!AC67+Exterior!AC67</f>
        <v>0</v>
      </c>
      <c r="AD67" s="53">
        <f t="shared" si="6"/>
        <v>0</v>
      </c>
      <c r="AE67" s="297">
        <f>+Local!AE67+Exterior!AE67</f>
        <v>0</v>
      </c>
      <c r="AF67" s="297">
        <f t="shared" si="7"/>
        <v>0</v>
      </c>
      <c r="AG67" s="388">
        <f t="shared" si="8"/>
        <v>0</v>
      </c>
      <c r="AH67" s="388">
        <f t="shared" si="8"/>
        <v>0</v>
      </c>
      <c r="AI67" s="388">
        <f t="shared" si="9"/>
        <v>0</v>
      </c>
      <c r="AJ67" s="388">
        <f t="shared" si="10"/>
        <v>0</v>
      </c>
      <c r="AK67" s="388">
        <f t="shared" si="11"/>
        <v>0</v>
      </c>
      <c r="AL67" s="53">
        <f t="shared" si="12"/>
        <v>0</v>
      </c>
      <c r="AM67" s="42" t="str">
        <f t="shared" si="13"/>
        <v/>
      </c>
      <c r="AN67" s="392" t="str">
        <f t="shared" si="14"/>
        <v/>
      </c>
    </row>
    <row r="68" spans="1:40" x14ac:dyDescent="0.3">
      <c r="A68" s="8">
        <f t="shared" si="15"/>
        <v>57</v>
      </c>
      <c r="B68" s="5" t="s">
        <v>146</v>
      </c>
      <c r="C68" s="159">
        <f>+Local!C68+Exterior!C68</f>
        <v>0</v>
      </c>
      <c r="D68" s="163">
        <f>+Local!D68+Exterior!D68</f>
        <v>0</v>
      </c>
      <c r="E68" s="163">
        <f>+Local!E68+Exterior!E68</f>
        <v>0</v>
      </c>
      <c r="F68" s="163">
        <f>+Local!F68+Exterior!F68</f>
        <v>0</v>
      </c>
      <c r="G68" s="163">
        <f>+Local!G68+Exterior!G68</f>
        <v>0</v>
      </c>
      <c r="H68" s="159">
        <f>+Local!H68+Exterior!H68</f>
        <v>0</v>
      </c>
      <c r="I68" s="163">
        <f>+Local!I68+Exterior!I68</f>
        <v>0</v>
      </c>
      <c r="J68" s="77">
        <f>+Local!J68+Exterior!J68</f>
        <v>0</v>
      </c>
      <c r="K68" s="78">
        <f>+Local!K68+Exterior!K68</f>
        <v>0</v>
      </c>
      <c r="L68" s="53">
        <f>+Local!L68+Exterior!L68</f>
        <v>0</v>
      </c>
      <c r="M68" s="77">
        <f>+Local!M68+Exterior!O68</f>
        <v>0</v>
      </c>
      <c r="N68" s="77">
        <f t="shared" si="3"/>
        <v>0</v>
      </c>
      <c r="O68" s="77">
        <f>+Local!O68+Exterior!O68</f>
        <v>0</v>
      </c>
      <c r="P68" s="78">
        <f>+Local!P68+Exterior!P68</f>
        <v>0</v>
      </c>
      <c r="Q68" s="77">
        <f t="shared" si="4"/>
        <v>0</v>
      </c>
      <c r="R68" s="77">
        <f>+Local!R68+Exterior!T68</f>
        <v>0</v>
      </c>
      <c r="S68" s="78">
        <f>+Local!S68+Exterior!U68</f>
        <v>0</v>
      </c>
      <c r="T68" s="296">
        <f>+Local!T68+Exterior!T68</f>
        <v>0</v>
      </c>
      <c r="U68" s="77">
        <f>+Local!U68+Exterior!U68</f>
        <v>0</v>
      </c>
      <c r="V68" s="77">
        <f>+Local!V68+Exterior!V68</f>
        <v>0</v>
      </c>
      <c r="W68" s="78">
        <f>+Local!W68+Exterior!W68</f>
        <v>0</v>
      </c>
      <c r="X68" s="53">
        <f t="shared" si="5"/>
        <v>0</v>
      </c>
      <c r="Y68" s="297">
        <f>+Local!Y68+Exterior!Y68</f>
        <v>0</v>
      </c>
      <c r="Z68" s="77">
        <f>+Local!Z68+Exterior!Z68</f>
        <v>0</v>
      </c>
      <c r="AA68" s="77">
        <f>+Local!AA68+Exterior!AA68</f>
        <v>0</v>
      </c>
      <c r="AB68" s="77">
        <f>+Local!AB68+Exterior!AB68</f>
        <v>0</v>
      </c>
      <c r="AC68" s="78">
        <f>+Local!AC68+Exterior!AC68</f>
        <v>0</v>
      </c>
      <c r="AD68" s="53">
        <f t="shared" si="6"/>
        <v>0</v>
      </c>
      <c r="AE68" s="297">
        <f>+Local!AE68+Exterior!AE68</f>
        <v>0</v>
      </c>
      <c r="AF68" s="297">
        <f t="shared" si="7"/>
        <v>0</v>
      </c>
      <c r="AG68" s="388">
        <f t="shared" si="8"/>
        <v>0</v>
      </c>
      <c r="AH68" s="388">
        <f t="shared" si="8"/>
        <v>0</v>
      </c>
      <c r="AI68" s="388">
        <f t="shared" si="9"/>
        <v>0</v>
      </c>
      <c r="AJ68" s="388">
        <f t="shared" si="10"/>
        <v>0</v>
      </c>
      <c r="AK68" s="388">
        <f t="shared" si="11"/>
        <v>0</v>
      </c>
      <c r="AL68" s="53">
        <f t="shared" si="12"/>
        <v>0</v>
      </c>
      <c r="AM68" s="42" t="str">
        <f t="shared" si="13"/>
        <v/>
      </c>
      <c r="AN68" s="392" t="str">
        <f t="shared" si="14"/>
        <v/>
      </c>
    </row>
    <row r="69" spans="1:40" x14ac:dyDescent="0.3">
      <c r="A69" s="8">
        <f>+A68+1</f>
        <v>58</v>
      </c>
      <c r="B69" s="6" t="s">
        <v>171</v>
      </c>
      <c r="C69" s="159">
        <f>+Local!C69+Exterior!C69</f>
        <v>0</v>
      </c>
      <c r="D69" s="163">
        <f>+Local!D69+Exterior!D69</f>
        <v>0</v>
      </c>
      <c r="E69" s="163">
        <f>+Local!E69+Exterior!E69</f>
        <v>0</v>
      </c>
      <c r="F69" s="163">
        <f>+Local!F69+Exterior!F69</f>
        <v>0</v>
      </c>
      <c r="G69" s="163">
        <f>+Local!G69+Exterior!G69</f>
        <v>0</v>
      </c>
      <c r="H69" s="159">
        <f>+Local!H69+Exterior!H69</f>
        <v>0</v>
      </c>
      <c r="I69" s="163">
        <f>+Local!I69+Exterior!I69</f>
        <v>0</v>
      </c>
      <c r="J69" s="77">
        <f>+Local!J69+Exterior!J69</f>
        <v>0</v>
      </c>
      <c r="K69" s="78">
        <f>+Local!K69+Exterior!K69</f>
        <v>0</v>
      </c>
      <c r="L69" s="53">
        <f>+Local!L69+Exterior!L69</f>
        <v>0</v>
      </c>
      <c r="M69" s="77">
        <f>+Local!M69+Exterior!O69</f>
        <v>0</v>
      </c>
      <c r="N69" s="77">
        <f t="shared" si="3"/>
        <v>0</v>
      </c>
      <c r="O69" s="77">
        <f>+Local!O69+Exterior!O69</f>
        <v>0</v>
      </c>
      <c r="P69" s="78">
        <f>+Local!P69+Exterior!P69</f>
        <v>0</v>
      </c>
      <c r="Q69" s="77">
        <f t="shared" si="4"/>
        <v>0</v>
      </c>
      <c r="R69" s="77">
        <f>+Local!R69+Exterior!T69</f>
        <v>0</v>
      </c>
      <c r="S69" s="78">
        <f>+Local!S69+Exterior!U69</f>
        <v>0</v>
      </c>
      <c r="T69" s="296">
        <f>+Local!T69+Exterior!T69</f>
        <v>0</v>
      </c>
      <c r="U69" s="77">
        <f>+Local!U69+Exterior!U69</f>
        <v>0</v>
      </c>
      <c r="V69" s="77">
        <f>+Local!V69+Exterior!V69</f>
        <v>0</v>
      </c>
      <c r="W69" s="78">
        <f>+Local!W69+Exterior!W69</f>
        <v>0</v>
      </c>
      <c r="X69" s="53">
        <f t="shared" si="5"/>
        <v>0</v>
      </c>
      <c r="Y69" s="297">
        <f>+Local!Y69+Exterior!Y69</f>
        <v>0</v>
      </c>
      <c r="Z69" s="77">
        <f>+Local!Z69+Exterior!Z69</f>
        <v>0</v>
      </c>
      <c r="AA69" s="77">
        <f>+Local!AA69+Exterior!AA69</f>
        <v>0</v>
      </c>
      <c r="AB69" s="77">
        <f>+Local!AB69+Exterior!AB69</f>
        <v>0</v>
      </c>
      <c r="AC69" s="78">
        <f>+Local!AC69+Exterior!AC69</f>
        <v>0</v>
      </c>
      <c r="AD69" s="53">
        <f t="shared" si="6"/>
        <v>0</v>
      </c>
      <c r="AE69" s="297">
        <f>+Local!AE69+Exterior!AE69</f>
        <v>0</v>
      </c>
      <c r="AF69" s="297">
        <f t="shared" si="7"/>
        <v>0</v>
      </c>
      <c r="AG69" s="388">
        <f t="shared" si="8"/>
        <v>0</v>
      </c>
      <c r="AH69" s="388">
        <f t="shared" si="8"/>
        <v>0</v>
      </c>
      <c r="AI69" s="388">
        <f t="shared" si="9"/>
        <v>0</v>
      </c>
      <c r="AJ69" s="388">
        <f t="shared" si="10"/>
        <v>0</v>
      </c>
      <c r="AK69" s="388">
        <f t="shared" si="11"/>
        <v>0</v>
      </c>
      <c r="AL69" s="53">
        <f t="shared" si="12"/>
        <v>0</v>
      </c>
      <c r="AM69" s="42" t="str">
        <f t="shared" si="13"/>
        <v/>
      </c>
      <c r="AN69" s="392" t="str">
        <f t="shared" si="14"/>
        <v/>
      </c>
    </row>
    <row r="70" spans="1:40" ht="15" thickBot="1" x14ac:dyDescent="0.35">
      <c r="A70" s="8">
        <f>+A69+1</f>
        <v>59</v>
      </c>
      <c r="B70" s="6" t="s">
        <v>166</v>
      </c>
      <c r="C70" s="163">
        <f>+Local!C70+Exterior!C70</f>
        <v>0</v>
      </c>
      <c r="D70" s="163">
        <f>+Local!D70+Exterior!D70</f>
        <v>0</v>
      </c>
      <c r="E70" s="163">
        <f>+Local!E70+Exterior!E70</f>
        <v>0</v>
      </c>
      <c r="F70" s="163">
        <f>+Local!F70+Exterior!F70</f>
        <v>0</v>
      </c>
      <c r="G70" s="163">
        <f>+Local!G70+Exterior!G70</f>
        <v>0</v>
      </c>
      <c r="H70" s="163">
        <f>+Local!H70+Exterior!H70</f>
        <v>0</v>
      </c>
      <c r="I70" s="163">
        <f>+Local!I70+Exterior!I70</f>
        <v>0</v>
      </c>
      <c r="J70" s="77">
        <f>+Local!J70+Exterior!J70</f>
        <v>0</v>
      </c>
      <c r="K70" s="78">
        <f>+Local!K70+Exterior!K70</f>
        <v>0</v>
      </c>
      <c r="L70" s="62">
        <f>+Local!L70+Exterior!L70</f>
        <v>0</v>
      </c>
      <c r="M70" s="77">
        <f>+Local!M70+Exterior!O70</f>
        <v>0</v>
      </c>
      <c r="N70" s="77">
        <f t="shared" si="3"/>
        <v>0</v>
      </c>
      <c r="O70" s="77">
        <f>+Local!O70+Exterior!O70</f>
        <v>0</v>
      </c>
      <c r="P70" s="78">
        <f>+Local!P70+Exterior!P70</f>
        <v>0</v>
      </c>
      <c r="Q70" s="77">
        <f t="shared" si="4"/>
        <v>0</v>
      </c>
      <c r="R70" s="77">
        <f>+Local!R70+Exterior!T70</f>
        <v>0</v>
      </c>
      <c r="S70" s="78">
        <f>+Local!S70+Exterior!U70</f>
        <v>0</v>
      </c>
      <c r="T70" s="296">
        <f>+Local!T70+Exterior!T70</f>
        <v>0</v>
      </c>
      <c r="U70" s="77">
        <f>+Local!U70+Exterior!U70</f>
        <v>0</v>
      </c>
      <c r="V70" s="77">
        <f>+Local!V70+Exterior!V70</f>
        <v>0</v>
      </c>
      <c r="W70" s="78">
        <f>+Local!W70+Exterior!W70</f>
        <v>0</v>
      </c>
      <c r="X70" s="62">
        <f t="shared" si="5"/>
        <v>0</v>
      </c>
      <c r="Y70" s="297">
        <f>+Local!Y70+Exterior!Y70</f>
        <v>0</v>
      </c>
      <c r="Z70" s="77">
        <f>+Local!Z70+Exterior!Z70</f>
        <v>0</v>
      </c>
      <c r="AA70" s="77">
        <f>+Local!AA70+Exterior!AA70</f>
        <v>0</v>
      </c>
      <c r="AB70" s="77">
        <f>+Local!AB70+Exterior!AB70</f>
        <v>0</v>
      </c>
      <c r="AC70" s="78">
        <f>+Local!AC70+Exterior!AC70</f>
        <v>0</v>
      </c>
      <c r="AD70" s="62">
        <f t="shared" si="6"/>
        <v>0</v>
      </c>
      <c r="AE70" s="297">
        <f>+Local!AE70+Exterior!AE70</f>
        <v>0</v>
      </c>
      <c r="AF70" s="297">
        <f t="shared" si="7"/>
        <v>0</v>
      </c>
      <c r="AG70" s="388">
        <f t="shared" si="8"/>
        <v>0</v>
      </c>
      <c r="AH70" s="388">
        <f t="shared" si="8"/>
        <v>0</v>
      </c>
      <c r="AI70" s="388">
        <f t="shared" si="9"/>
        <v>0</v>
      </c>
      <c r="AJ70" s="388">
        <f t="shared" si="10"/>
        <v>0</v>
      </c>
      <c r="AK70" s="388">
        <f t="shared" si="11"/>
        <v>0</v>
      </c>
      <c r="AL70" s="62">
        <f t="shared" si="12"/>
        <v>0</v>
      </c>
      <c r="AM70" s="47" t="str">
        <f t="shared" si="13"/>
        <v/>
      </c>
      <c r="AN70" s="393" t="str">
        <f t="shared" si="14"/>
        <v/>
      </c>
    </row>
    <row r="71" spans="1:40" s="2" customFormat="1" ht="15.6" thickTop="1" thickBot="1" x14ac:dyDescent="0.35">
      <c r="A71" s="7">
        <f t="shared" si="15"/>
        <v>60</v>
      </c>
      <c r="B71" s="3" t="s">
        <v>115</v>
      </c>
      <c r="C71" s="164">
        <f>+Local!C71+Exterior!C71</f>
        <v>0</v>
      </c>
      <c r="D71" s="164">
        <f>+Local!D71+Exterior!D71</f>
        <v>0</v>
      </c>
      <c r="E71" s="164">
        <f>+Local!E71+Exterior!E71</f>
        <v>0</v>
      </c>
      <c r="F71" s="164">
        <f>+Local!F71+Exterior!F71</f>
        <v>0</v>
      </c>
      <c r="G71" s="164">
        <f>+Local!G71+Exterior!G71</f>
        <v>0</v>
      </c>
      <c r="H71" s="164">
        <f>+Local!H71+Exterior!H71</f>
        <v>0</v>
      </c>
      <c r="I71" s="164">
        <f>+Local!I71+Exterior!I71</f>
        <v>0</v>
      </c>
      <c r="J71" s="85">
        <f>+Local!J71+Exterior!J71</f>
        <v>0</v>
      </c>
      <c r="K71" s="86">
        <f>+Local!K71+Exterior!K71</f>
        <v>0</v>
      </c>
      <c r="L71" s="65">
        <f>+Local!L71+Exterior!L71</f>
        <v>0</v>
      </c>
      <c r="M71" s="85">
        <f>+Local!M71+Exterior!O71</f>
        <v>0</v>
      </c>
      <c r="N71" s="85">
        <f t="shared" si="3"/>
        <v>0</v>
      </c>
      <c r="O71" s="85">
        <f>+Local!O71+Exterior!O71</f>
        <v>0</v>
      </c>
      <c r="P71" s="86">
        <f>+Local!P71+Exterior!P71</f>
        <v>0</v>
      </c>
      <c r="Q71" s="85">
        <f t="shared" si="4"/>
        <v>0</v>
      </c>
      <c r="R71" s="85">
        <f>+Local!R71+Exterior!T71</f>
        <v>0</v>
      </c>
      <c r="S71" s="86">
        <f>+Local!S71+Exterior!U71</f>
        <v>0</v>
      </c>
      <c r="T71" s="190">
        <f>+Local!T71+Exterior!T71</f>
        <v>0</v>
      </c>
      <c r="U71" s="85">
        <f>+Local!U71+Exterior!U71</f>
        <v>0</v>
      </c>
      <c r="V71" s="85">
        <f>+Local!V71+Exterior!V71</f>
        <v>0</v>
      </c>
      <c r="W71" s="86">
        <f>+Local!W71+Exterior!W71</f>
        <v>0</v>
      </c>
      <c r="X71" s="65">
        <f t="shared" si="5"/>
        <v>0</v>
      </c>
      <c r="Y71" s="179">
        <f>+Local!Y71+Exterior!Y71</f>
        <v>0</v>
      </c>
      <c r="Z71" s="85">
        <f>+Local!Z71+Exterior!Z71</f>
        <v>0</v>
      </c>
      <c r="AA71" s="85">
        <f>+Local!AA71+Exterior!AA71</f>
        <v>0</v>
      </c>
      <c r="AB71" s="85">
        <f>+Local!AB71+Exterior!AB71</f>
        <v>0</v>
      </c>
      <c r="AC71" s="86">
        <f>+Local!AC71+Exterior!AC71</f>
        <v>0</v>
      </c>
      <c r="AD71" s="65">
        <f t="shared" si="6"/>
        <v>0</v>
      </c>
      <c r="AE71" s="179">
        <f>+Local!AE71+Exterior!AE71</f>
        <v>0</v>
      </c>
      <c r="AF71" s="179">
        <f t="shared" si="7"/>
        <v>0</v>
      </c>
      <c r="AG71" s="389">
        <f t="shared" si="8"/>
        <v>0</v>
      </c>
      <c r="AH71" s="389">
        <f t="shared" si="8"/>
        <v>0</v>
      </c>
      <c r="AI71" s="389">
        <f t="shared" si="9"/>
        <v>0</v>
      </c>
      <c r="AJ71" s="389">
        <f t="shared" si="10"/>
        <v>0</v>
      </c>
      <c r="AK71" s="389">
        <f t="shared" si="11"/>
        <v>0</v>
      </c>
      <c r="AL71" s="65">
        <f t="shared" si="12"/>
        <v>0</v>
      </c>
      <c r="AM71" s="46"/>
      <c r="AN71" s="394"/>
    </row>
    <row r="72" spans="1:40" ht="15" thickTop="1" x14ac:dyDescent="0.3">
      <c r="L72"/>
      <c r="U72"/>
      <c r="V72"/>
      <c r="W72"/>
      <c r="X72"/>
      <c r="Z72"/>
      <c r="AA72"/>
      <c r="AB72"/>
      <c r="AC72"/>
      <c r="AD72"/>
      <c r="AH72"/>
      <c r="AI72"/>
      <c r="AJ72"/>
      <c r="AK72"/>
      <c r="AL72"/>
    </row>
    <row r="73" spans="1:40" x14ac:dyDescent="0.3">
      <c r="L73"/>
      <c r="U73"/>
      <c r="V73"/>
      <c r="W73"/>
      <c r="X73"/>
      <c r="Z73"/>
      <c r="AA73"/>
      <c r="AB73"/>
      <c r="AC73"/>
      <c r="AD73"/>
      <c r="AH73"/>
      <c r="AI73"/>
      <c r="AJ73"/>
      <c r="AK73"/>
      <c r="AL73"/>
    </row>
    <row r="74" spans="1:40" x14ac:dyDescent="0.3">
      <c r="L74"/>
      <c r="U74"/>
      <c r="V74"/>
      <c r="W74"/>
      <c r="X74"/>
      <c r="Z74"/>
      <c r="AA74"/>
      <c r="AB74"/>
      <c r="AC74"/>
      <c r="AD74"/>
      <c r="AH74"/>
      <c r="AI74"/>
      <c r="AJ74"/>
      <c r="AK74"/>
      <c r="AL74"/>
    </row>
    <row r="75" spans="1:40" x14ac:dyDescent="0.3">
      <c r="L75"/>
      <c r="U75"/>
      <c r="V75"/>
      <c r="W75"/>
      <c r="X75"/>
      <c r="Z75"/>
      <c r="AA75"/>
      <c r="AB75"/>
      <c r="AC75"/>
      <c r="AD75"/>
      <c r="AH75"/>
      <c r="AI75"/>
      <c r="AJ75"/>
      <c r="AK75"/>
      <c r="AL75"/>
    </row>
    <row r="76" spans="1:40" x14ac:dyDescent="0.3">
      <c r="L76"/>
      <c r="U76"/>
      <c r="V76"/>
      <c r="W76"/>
      <c r="X76"/>
      <c r="Z76"/>
      <c r="AA76"/>
      <c r="AB76"/>
      <c r="AC76"/>
      <c r="AD76"/>
      <c r="AH76"/>
      <c r="AI76"/>
      <c r="AJ76"/>
      <c r="AK76"/>
      <c r="AL76"/>
    </row>
  </sheetData>
  <sheetProtection algorithmName="SHA-512" hashValue="6Afu3IWmSdVPp/IxbCRwpt8t91lUmMdeIeyrpBQaaBaX2hetEodBXieySHpuy4+iW1zFpLqN9DN4NWGFCIhNjw==" saltValue="ZIV2IUhXJyrlb+WCfdG5Og==" spinCount="100000" sheet="1" objects="1" scenarios="1"/>
  <pageMargins left="0.23622047244094491" right="0.35433070866141736" top="0.47244094488188981" bottom="0.55118110236220474" header="0.31496062992125984" footer="0.31496062992125984"/>
  <pageSetup paperSize="5" scale="47" fitToWidth="0" fitToHeight="0" orientation="landscape" r:id="rId1"/>
  <headerFooter>
    <oddFooter>&amp;LTOTAL&amp;C&amp;P/&amp;N&amp;R&amp;D    &amp;T</oddFooter>
  </headerFooter>
  <colBreaks count="1" manualBreakCount="1">
    <brk id="19" min="11" max="7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9C59-F6AE-45D1-82D5-1C4D5927A6F6}">
  <sheetPr>
    <pageSetUpPr fitToPage="1"/>
  </sheetPr>
  <dimension ref="A1:Z72"/>
  <sheetViews>
    <sheetView showGridLines="0" zoomScale="80" zoomScaleNormal="80" workbookViewId="0">
      <pane xSplit="1" ySplit="11" topLeftCell="B12" activePane="bottomRight" state="frozen"/>
      <selection pane="topRight"/>
      <selection pane="bottomLeft"/>
      <selection pane="bottomRight"/>
    </sheetView>
  </sheetViews>
  <sheetFormatPr baseColWidth="10" defaultColWidth="11.44140625" defaultRowHeight="14.4" x14ac:dyDescent="0.3"/>
  <cols>
    <col min="1" max="1" width="5" customWidth="1"/>
    <col min="2" max="2" width="38.77734375" customWidth="1"/>
    <col min="3" max="8" width="18.5546875" customWidth="1"/>
    <col min="9" max="9" width="27.109375" style="33" customWidth="1"/>
    <col min="10" max="12" width="16.44140625" customWidth="1"/>
    <col min="14" max="16" width="19.109375" customWidth="1"/>
    <col min="17" max="17" width="15.88671875" bestFit="1" customWidth="1"/>
    <col min="19" max="21" width="19.109375" customWidth="1"/>
    <col min="22" max="23" width="15.88671875" bestFit="1" customWidth="1"/>
    <col min="24" max="24" width="23.109375" customWidth="1"/>
    <col min="25" max="25" width="17.6640625" customWidth="1"/>
  </cols>
  <sheetData>
    <row r="1" spans="1:26" s="88" customFormat="1" ht="18" x14ac:dyDescent="0.3">
      <c r="B1" s="244" t="s">
        <v>0</v>
      </c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5"/>
      <c r="Q1" s="225"/>
      <c r="Z1" s="88" t="s">
        <v>113</v>
      </c>
    </row>
    <row r="2" spans="1:26" s="88" customFormat="1" ht="15.6" x14ac:dyDescent="0.3">
      <c r="B2" s="247" t="s">
        <v>1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5"/>
      <c r="Q2" s="225"/>
    </row>
    <row r="3" spans="1:26" s="88" customFormat="1" ht="15.6" x14ac:dyDescent="0.3">
      <c r="B3" s="251" t="s">
        <v>164</v>
      </c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3"/>
      <c r="N3" s="224"/>
      <c r="O3" s="223"/>
      <c r="P3" s="226"/>
      <c r="Q3" s="226"/>
    </row>
    <row r="4" spans="1:26" s="87" customFormat="1" ht="15.6" x14ac:dyDescent="0.3">
      <c r="A4" s="88"/>
      <c r="B4" s="250" t="str">
        <f>+Exterior!B4</f>
        <v>AL 30 DE AGOSTO DE 2026</v>
      </c>
      <c r="C4" s="227"/>
      <c r="D4" s="227"/>
      <c r="E4" s="227"/>
      <c r="F4" s="227"/>
      <c r="G4" s="227"/>
      <c r="H4" s="227"/>
      <c r="I4" s="227"/>
      <c r="J4" s="227"/>
      <c r="P4" s="228"/>
      <c r="Q4" s="228"/>
    </row>
    <row r="5" spans="1:26" s="87" customFormat="1" ht="18" x14ac:dyDescent="0.35">
      <c r="D5" s="230"/>
      <c r="E5" s="231"/>
      <c r="F5" s="231"/>
      <c r="G5" s="231"/>
      <c r="H5" s="231"/>
      <c r="I5" s="231"/>
      <c r="J5" s="231"/>
      <c r="K5" s="231"/>
      <c r="P5" s="232"/>
      <c r="Q5" s="232"/>
    </row>
    <row r="6" spans="1:26" s="87" customFormat="1" ht="18" x14ac:dyDescent="0.35">
      <c r="B6" s="271" t="s">
        <v>4</v>
      </c>
      <c r="C6" s="229" t="str">
        <f>+Local!C6</f>
        <v>Nombre de la Compañía</v>
      </c>
      <c r="D6" s="230"/>
      <c r="E6" s="231"/>
      <c r="F6" s="231"/>
      <c r="G6" s="231"/>
      <c r="H6" s="231"/>
      <c r="I6" s="231"/>
      <c r="J6" s="231"/>
      <c r="K6" s="231"/>
      <c r="P6" s="232"/>
      <c r="Q6" s="232"/>
    </row>
    <row r="7" spans="1:26" s="87" customFormat="1" ht="15.6" x14ac:dyDescent="0.3">
      <c r="B7" s="271" t="s">
        <v>5</v>
      </c>
      <c r="C7" s="229" t="str">
        <f>+Local!C7</f>
        <v>XXXX-XXXX-XXXX</v>
      </c>
      <c r="P7" s="232"/>
      <c r="Q7" s="232"/>
    </row>
    <row r="8" spans="1:26" s="87" customFormat="1" ht="16.2" thickBot="1" x14ac:dyDescent="0.35">
      <c r="B8" s="271" t="s">
        <v>143</v>
      </c>
      <c r="C8" s="222">
        <f>+Local!C8</f>
        <v>46264</v>
      </c>
      <c r="K8" s="232"/>
      <c r="L8" s="232"/>
      <c r="N8" s="232"/>
      <c r="O8" s="232"/>
      <c r="P8" s="232"/>
      <c r="Q8" s="232"/>
      <c r="S8" s="232"/>
      <c r="T8" s="232"/>
      <c r="U8" s="232"/>
      <c r="V8" s="232"/>
      <c r="W8" s="232"/>
      <c r="X8" s="233"/>
    </row>
    <row r="9" spans="1:26" s="87" customFormat="1" ht="18.600000000000001" thickTop="1" x14ac:dyDescent="0.3">
      <c r="A9" s="26"/>
      <c r="B9" s="27"/>
      <c r="C9" s="255" t="s">
        <v>65</v>
      </c>
      <c r="D9" s="256"/>
      <c r="E9" s="256"/>
      <c r="F9" s="256"/>
      <c r="G9" s="256"/>
      <c r="H9" s="259"/>
      <c r="I9" s="257"/>
    </row>
    <row r="10" spans="1:26" s="87" customFormat="1" ht="43.2" x14ac:dyDescent="0.3">
      <c r="A10" s="16"/>
      <c r="B10" s="35" t="s">
        <v>7</v>
      </c>
      <c r="C10" s="91" t="s">
        <v>68</v>
      </c>
      <c r="D10" s="91" t="s">
        <v>18</v>
      </c>
      <c r="E10" s="89" t="s">
        <v>69</v>
      </c>
      <c r="F10" s="89" t="s">
        <v>18</v>
      </c>
      <c r="G10" s="18" t="s">
        <v>159</v>
      </c>
      <c r="H10" s="260" t="s">
        <v>160</v>
      </c>
      <c r="I10" s="263" t="s">
        <v>15</v>
      </c>
    </row>
    <row r="11" spans="1:26" s="87" customFormat="1" ht="16.2" thickBot="1" x14ac:dyDescent="0.35">
      <c r="A11" s="13"/>
      <c r="B11" s="14"/>
      <c r="C11" s="92"/>
      <c r="D11" s="92"/>
      <c r="E11" s="90"/>
      <c r="F11" s="90"/>
      <c r="G11" s="254"/>
      <c r="H11" s="261"/>
      <c r="I11" s="262" t="s">
        <v>161</v>
      </c>
    </row>
    <row r="12" spans="1:26" s="87" customFormat="1" ht="15" thickTop="1" x14ac:dyDescent="0.3">
      <c r="A12" s="252">
        <v>1</v>
      </c>
      <c r="B12" s="1" t="s">
        <v>151</v>
      </c>
      <c r="C12" s="22"/>
      <c r="D12" s="22"/>
      <c r="E12" s="22"/>
      <c r="F12" s="22"/>
      <c r="G12" s="22"/>
      <c r="H12" s="396"/>
      <c r="I12" s="258"/>
    </row>
    <row r="13" spans="1:26" s="87" customFormat="1" x14ac:dyDescent="0.3">
      <c r="A13" s="253">
        <f>+A12+1</f>
        <v>2</v>
      </c>
      <c r="B13" s="4" t="s">
        <v>20</v>
      </c>
      <c r="C13" s="157">
        <f>SUM(C14:C15)</f>
        <v>0</v>
      </c>
      <c r="D13" s="157">
        <f t="shared" ref="D13:F13" si="0">SUM(D14:D15)</f>
        <v>0</v>
      </c>
      <c r="E13" s="157">
        <f t="shared" si="0"/>
        <v>0</v>
      </c>
      <c r="F13" s="157">
        <f t="shared" si="0"/>
        <v>0</v>
      </c>
      <c r="G13" s="157">
        <f>+C13+E13</f>
        <v>0</v>
      </c>
      <c r="H13" s="397">
        <f>+D13+F13</f>
        <v>0</v>
      </c>
      <c r="I13" s="264" t="str">
        <f>IF(G13&lt;&gt;Total!F13,"Revisar","")</f>
        <v/>
      </c>
    </row>
    <row r="14" spans="1:26" s="87" customFormat="1" x14ac:dyDescent="0.3">
      <c r="A14" s="253">
        <f t="shared" ref="A14:A71" si="1">+A13+1</f>
        <v>3</v>
      </c>
      <c r="B14" s="5" t="s">
        <v>21</v>
      </c>
      <c r="C14" s="158"/>
      <c r="D14" s="158"/>
      <c r="E14" s="158"/>
      <c r="F14" s="158"/>
      <c r="G14" s="159">
        <f t="shared" ref="G14:G71" si="2">+C14+E14</f>
        <v>0</v>
      </c>
      <c r="H14" s="398">
        <f t="shared" ref="H14:H71" si="3">+D14+F14</f>
        <v>0</v>
      </c>
      <c r="I14" s="265" t="str">
        <f>IF(G14&lt;&gt;Total!F14,"Revisar","")</f>
        <v/>
      </c>
    </row>
    <row r="15" spans="1:26" s="87" customFormat="1" x14ac:dyDescent="0.3">
      <c r="A15" s="253">
        <f t="shared" si="1"/>
        <v>4</v>
      </c>
      <c r="B15" s="5" t="s">
        <v>22</v>
      </c>
      <c r="C15" s="158"/>
      <c r="D15" s="158"/>
      <c r="E15" s="158"/>
      <c r="F15" s="158"/>
      <c r="G15" s="159">
        <f t="shared" si="2"/>
        <v>0</v>
      </c>
      <c r="H15" s="398">
        <f t="shared" si="3"/>
        <v>0</v>
      </c>
      <c r="I15" s="265" t="str">
        <f>IF(G15&lt;&gt;Total!F15,"Revisar","")</f>
        <v/>
      </c>
    </row>
    <row r="16" spans="1:26" s="87" customFormat="1" x14ac:dyDescent="0.3">
      <c r="A16" s="253">
        <f t="shared" si="1"/>
        <v>5</v>
      </c>
      <c r="B16" s="4" t="s">
        <v>23</v>
      </c>
      <c r="C16" s="157">
        <f>SUM(C17:C19)</f>
        <v>0</v>
      </c>
      <c r="D16" s="157">
        <f t="shared" ref="D16:F16" si="4">SUM(D17:D19)</f>
        <v>0</v>
      </c>
      <c r="E16" s="157">
        <f t="shared" si="4"/>
        <v>0</v>
      </c>
      <c r="F16" s="157">
        <f t="shared" si="4"/>
        <v>0</v>
      </c>
      <c r="G16" s="157">
        <f t="shared" si="2"/>
        <v>0</v>
      </c>
      <c r="H16" s="397">
        <f t="shared" si="3"/>
        <v>0</v>
      </c>
      <c r="I16" s="264" t="str">
        <f>IF(G16&lt;&gt;Total!F16,"Revisar","")</f>
        <v/>
      </c>
    </row>
    <row r="17" spans="1:9" s="87" customFormat="1" x14ac:dyDescent="0.3">
      <c r="A17" s="253">
        <f t="shared" si="1"/>
        <v>6</v>
      </c>
      <c r="B17" s="5" t="s">
        <v>24</v>
      </c>
      <c r="C17" s="158"/>
      <c r="D17" s="158"/>
      <c r="E17" s="158"/>
      <c r="F17" s="158"/>
      <c r="G17" s="159">
        <f t="shared" si="2"/>
        <v>0</v>
      </c>
      <c r="H17" s="398">
        <f t="shared" si="3"/>
        <v>0</v>
      </c>
      <c r="I17" s="265" t="str">
        <f>IF(G17&lt;&gt;Total!F17,"Revisar","")</f>
        <v/>
      </c>
    </row>
    <row r="18" spans="1:9" s="87" customFormat="1" x14ac:dyDescent="0.3">
      <c r="A18" s="253">
        <f t="shared" si="1"/>
        <v>7</v>
      </c>
      <c r="B18" s="5" t="s">
        <v>25</v>
      </c>
      <c r="C18" s="158"/>
      <c r="D18" s="158"/>
      <c r="E18" s="158"/>
      <c r="F18" s="158"/>
      <c r="G18" s="159">
        <f t="shared" si="2"/>
        <v>0</v>
      </c>
      <c r="H18" s="398">
        <f t="shared" si="3"/>
        <v>0</v>
      </c>
      <c r="I18" s="265" t="str">
        <f>IF(G18&lt;&gt;Total!F18,"Revisar","")</f>
        <v/>
      </c>
    </row>
    <row r="19" spans="1:9" s="87" customFormat="1" x14ac:dyDescent="0.3">
      <c r="A19" s="253">
        <f t="shared" si="1"/>
        <v>8</v>
      </c>
      <c r="B19" s="5" t="s">
        <v>26</v>
      </c>
      <c r="C19" s="158"/>
      <c r="D19" s="158"/>
      <c r="E19" s="158"/>
      <c r="F19" s="158"/>
      <c r="G19" s="159">
        <f t="shared" si="2"/>
        <v>0</v>
      </c>
      <c r="H19" s="398">
        <f t="shared" si="3"/>
        <v>0</v>
      </c>
      <c r="I19" s="265" t="str">
        <f>IF(G19&lt;&gt;Total!F19,"Revisar","")</f>
        <v/>
      </c>
    </row>
    <row r="20" spans="1:9" s="87" customFormat="1" x14ac:dyDescent="0.3">
      <c r="A20" s="253">
        <f t="shared" si="1"/>
        <v>9</v>
      </c>
      <c r="B20" s="4" t="s">
        <v>27</v>
      </c>
      <c r="C20" s="157">
        <f>SUM(C21:C22)</f>
        <v>0</v>
      </c>
      <c r="D20" s="157">
        <f t="shared" ref="D20:F20" si="5">SUM(D21:D22)</f>
        <v>0</v>
      </c>
      <c r="E20" s="157">
        <f t="shared" si="5"/>
        <v>0</v>
      </c>
      <c r="F20" s="157">
        <f t="shared" si="5"/>
        <v>0</v>
      </c>
      <c r="G20" s="157">
        <f t="shared" si="2"/>
        <v>0</v>
      </c>
      <c r="H20" s="397">
        <f t="shared" si="3"/>
        <v>0</v>
      </c>
      <c r="I20" s="264" t="str">
        <f>IF(G20&lt;&gt;Total!F20,"Revisar","")</f>
        <v/>
      </c>
    </row>
    <row r="21" spans="1:9" s="87" customFormat="1" x14ac:dyDescent="0.3">
      <c r="A21" s="253">
        <f t="shared" si="1"/>
        <v>10</v>
      </c>
      <c r="B21" s="5" t="s">
        <v>24</v>
      </c>
      <c r="C21" s="158"/>
      <c r="D21" s="158"/>
      <c r="E21" s="158"/>
      <c r="F21" s="158"/>
      <c r="G21" s="159">
        <f t="shared" si="2"/>
        <v>0</v>
      </c>
      <c r="H21" s="398">
        <f t="shared" si="3"/>
        <v>0</v>
      </c>
      <c r="I21" s="265" t="str">
        <f>IF(G21&lt;&gt;Total!F21,"Revisar","")</f>
        <v/>
      </c>
    </row>
    <row r="22" spans="1:9" s="87" customFormat="1" x14ac:dyDescent="0.3">
      <c r="A22" s="253">
        <f t="shared" si="1"/>
        <v>11</v>
      </c>
      <c r="B22" s="5" t="s">
        <v>25</v>
      </c>
      <c r="C22" s="158"/>
      <c r="D22" s="158"/>
      <c r="E22" s="158"/>
      <c r="F22" s="158"/>
      <c r="G22" s="159">
        <f t="shared" si="2"/>
        <v>0</v>
      </c>
      <c r="H22" s="398">
        <f t="shared" si="3"/>
        <v>0</v>
      </c>
      <c r="I22" s="265" t="str">
        <f>IF(G22&lt;&gt;Total!F22,"Revisar","")</f>
        <v/>
      </c>
    </row>
    <row r="23" spans="1:9" s="87" customFormat="1" x14ac:dyDescent="0.3">
      <c r="A23" s="253">
        <f t="shared" si="1"/>
        <v>12</v>
      </c>
      <c r="B23" s="4" t="s">
        <v>28</v>
      </c>
      <c r="C23" s="157">
        <f>SUM(C24:C25)</f>
        <v>0</v>
      </c>
      <c r="D23" s="157">
        <f t="shared" ref="D23:F23" si="6">SUM(D24:D25)</f>
        <v>0</v>
      </c>
      <c r="E23" s="157">
        <f t="shared" si="6"/>
        <v>0</v>
      </c>
      <c r="F23" s="157">
        <f t="shared" si="6"/>
        <v>0</v>
      </c>
      <c r="G23" s="157">
        <f t="shared" si="2"/>
        <v>0</v>
      </c>
      <c r="H23" s="397">
        <f t="shared" si="3"/>
        <v>0</v>
      </c>
      <c r="I23" s="264" t="str">
        <f>IF(G23&lt;&gt;Total!F23,"Revisar","")</f>
        <v/>
      </c>
    </row>
    <row r="24" spans="1:9" s="87" customFormat="1" x14ac:dyDescent="0.3">
      <c r="A24" s="253">
        <f t="shared" si="1"/>
        <v>13</v>
      </c>
      <c r="B24" s="5" t="s">
        <v>63</v>
      </c>
      <c r="C24" s="160"/>
      <c r="D24" s="160"/>
      <c r="E24" s="160"/>
      <c r="F24" s="160"/>
      <c r="G24" s="161">
        <f t="shared" si="2"/>
        <v>0</v>
      </c>
      <c r="H24" s="399">
        <f t="shared" si="3"/>
        <v>0</v>
      </c>
      <c r="I24" s="266" t="str">
        <f>IF(G24&lt;&gt;Total!F24,"Revisar","")</f>
        <v/>
      </c>
    </row>
    <row r="25" spans="1:9" s="87" customFormat="1" x14ac:dyDescent="0.3">
      <c r="A25" s="253">
        <f t="shared" si="1"/>
        <v>14</v>
      </c>
      <c r="B25" s="5" t="s">
        <v>112</v>
      </c>
      <c r="C25" s="160"/>
      <c r="D25" s="160"/>
      <c r="E25" s="160"/>
      <c r="F25" s="160"/>
      <c r="G25" s="161">
        <f t="shared" si="2"/>
        <v>0</v>
      </c>
      <c r="H25" s="399">
        <f t="shared" si="3"/>
        <v>0</v>
      </c>
      <c r="I25" s="266" t="str">
        <f>IF(G25&lt;&gt;Total!F25,"Revisar","")</f>
        <v/>
      </c>
    </row>
    <row r="26" spans="1:9" s="87" customFormat="1" x14ac:dyDescent="0.3">
      <c r="A26" s="253">
        <f t="shared" si="1"/>
        <v>15</v>
      </c>
      <c r="B26" s="4" t="s">
        <v>29</v>
      </c>
      <c r="C26" s="157">
        <f>SUM(C27:C29)</f>
        <v>0</v>
      </c>
      <c r="D26" s="157">
        <f t="shared" ref="D26:F26" si="7">SUM(D27:D29)</f>
        <v>0</v>
      </c>
      <c r="E26" s="157">
        <f t="shared" si="7"/>
        <v>0</v>
      </c>
      <c r="F26" s="157">
        <f t="shared" si="7"/>
        <v>0</v>
      </c>
      <c r="G26" s="157">
        <f t="shared" si="2"/>
        <v>0</v>
      </c>
      <c r="H26" s="397">
        <f t="shared" si="3"/>
        <v>0</v>
      </c>
      <c r="I26" s="264" t="str">
        <f>IF(G26&lt;&gt;Total!F26,"Revisar","")</f>
        <v/>
      </c>
    </row>
    <row r="27" spans="1:9" s="87" customFormat="1" x14ac:dyDescent="0.3">
      <c r="A27" s="253">
        <f t="shared" si="1"/>
        <v>16</v>
      </c>
      <c r="B27" s="5" t="s">
        <v>30</v>
      </c>
      <c r="C27" s="158"/>
      <c r="D27" s="158"/>
      <c r="E27" s="158"/>
      <c r="F27" s="158"/>
      <c r="G27" s="159">
        <f t="shared" si="2"/>
        <v>0</v>
      </c>
      <c r="H27" s="398">
        <f t="shared" si="3"/>
        <v>0</v>
      </c>
      <c r="I27" s="265" t="str">
        <f>IF(G27&lt;&gt;Total!F27,"Revisar","")</f>
        <v/>
      </c>
    </row>
    <row r="28" spans="1:9" s="87" customFormat="1" x14ac:dyDescent="0.3">
      <c r="A28" s="253">
        <f t="shared" si="1"/>
        <v>17</v>
      </c>
      <c r="B28" s="5" t="s">
        <v>31</v>
      </c>
      <c r="C28" s="158"/>
      <c r="D28" s="158"/>
      <c r="E28" s="158"/>
      <c r="F28" s="158"/>
      <c r="G28" s="159">
        <f t="shared" si="2"/>
        <v>0</v>
      </c>
      <c r="H28" s="398">
        <f t="shared" si="3"/>
        <v>0</v>
      </c>
      <c r="I28" s="265" t="str">
        <f>IF(G28&lt;&gt;Total!F28,"Revisar","")</f>
        <v/>
      </c>
    </row>
    <row r="29" spans="1:9" s="87" customFormat="1" x14ac:dyDescent="0.3">
      <c r="A29" s="253">
        <f t="shared" si="1"/>
        <v>18</v>
      </c>
      <c r="B29" s="5" t="s">
        <v>32</v>
      </c>
      <c r="C29" s="158"/>
      <c r="D29" s="158"/>
      <c r="E29" s="158"/>
      <c r="F29" s="158"/>
      <c r="G29" s="159">
        <f t="shared" si="2"/>
        <v>0</v>
      </c>
      <c r="H29" s="398">
        <f t="shared" si="3"/>
        <v>0</v>
      </c>
      <c r="I29" s="265" t="str">
        <f>IF(G29&lt;&gt;Total!F29,"Revisar","")</f>
        <v/>
      </c>
    </row>
    <row r="30" spans="1:9" s="87" customFormat="1" x14ac:dyDescent="0.3">
      <c r="A30" s="253">
        <f t="shared" si="1"/>
        <v>19</v>
      </c>
      <c r="B30" s="4" t="s">
        <v>33</v>
      </c>
      <c r="C30" s="160"/>
      <c r="D30" s="160"/>
      <c r="E30" s="160"/>
      <c r="F30" s="160"/>
      <c r="G30" s="161">
        <f t="shared" si="2"/>
        <v>0</v>
      </c>
      <c r="H30" s="399">
        <f t="shared" si="3"/>
        <v>0</v>
      </c>
      <c r="I30" s="266" t="str">
        <f>IF(G30&lt;&gt;Total!F30,"Revisar","")</f>
        <v/>
      </c>
    </row>
    <row r="31" spans="1:9" s="87" customFormat="1" x14ac:dyDescent="0.3">
      <c r="A31" s="253">
        <f t="shared" si="1"/>
        <v>20</v>
      </c>
      <c r="B31" s="4" t="s">
        <v>34</v>
      </c>
      <c r="C31" s="160"/>
      <c r="D31" s="160"/>
      <c r="E31" s="160"/>
      <c r="F31" s="160"/>
      <c r="G31" s="161">
        <f t="shared" si="2"/>
        <v>0</v>
      </c>
      <c r="H31" s="399">
        <f t="shared" si="3"/>
        <v>0</v>
      </c>
      <c r="I31" s="266" t="str">
        <f>IF(G31&lt;&gt;Total!F31,"Revisar","")</f>
        <v/>
      </c>
    </row>
    <row r="32" spans="1:9" s="87" customFormat="1" x14ac:dyDescent="0.3">
      <c r="A32" s="253">
        <f t="shared" si="1"/>
        <v>21</v>
      </c>
      <c r="B32" s="4" t="s">
        <v>35</v>
      </c>
      <c r="C32" s="160"/>
      <c r="D32" s="160"/>
      <c r="E32" s="160"/>
      <c r="F32" s="160"/>
      <c r="G32" s="161">
        <f t="shared" si="2"/>
        <v>0</v>
      </c>
      <c r="H32" s="399">
        <f t="shared" si="3"/>
        <v>0</v>
      </c>
      <c r="I32" s="266" t="str">
        <f>IF(G32&lt;&gt;Total!F32,"Revisar","")</f>
        <v/>
      </c>
    </row>
    <row r="33" spans="1:9" s="87" customFormat="1" x14ac:dyDescent="0.3">
      <c r="A33" s="253">
        <f t="shared" si="1"/>
        <v>22</v>
      </c>
      <c r="B33" s="4" t="s">
        <v>36</v>
      </c>
      <c r="C33" s="160"/>
      <c r="D33" s="160"/>
      <c r="E33" s="160"/>
      <c r="F33" s="160"/>
      <c r="G33" s="161">
        <f t="shared" si="2"/>
        <v>0</v>
      </c>
      <c r="H33" s="399">
        <f t="shared" si="3"/>
        <v>0</v>
      </c>
      <c r="I33" s="266" t="str">
        <f>IF(G33&lt;&gt;Total!F33,"Revisar","")</f>
        <v/>
      </c>
    </row>
    <row r="34" spans="1:9" s="87" customFormat="1" x14ac:dyDescent="0.3">
      <c r="A34" s="253">
        <f t="shared" si="1"/>
        <v>23</v>
      </c>
      <c r="B34" s="4" t="s">
        <v>37</v>
      </c>
      <c r="C34" s="157">
        <f>SUM(C35:C36)</f>
        <v>0</v>
      </c>
      <c r="D34" s="157">
        <f t="shared" ref="D34:F34" si="8">SUM(D35:D36)</f>
        <v>0</v>
      </c>
      <c r="E34" s="157">
        <f t="shared" si="8"/>
        <v>0</v>
      </c>
      <c r="F34" s="157">
        <f t="shared" si="8"/>
        <v>0</v>
      </c>
      <c r="G34" s="157">
        <f t="shared" si="2"/>
        <v>0</v>
      </c>
      <c r="H34" s="397">
        <f t="shared" si="3"/>
        <v>0</v>
      </c>
      <c r="I34" s="264" t="str">
        <f>IF(G34&lt;&gt;Total!F34,"Revisar","")</f>
        <v/>
      </c>
    </row>
    <row r="35" spans="1:9" s="87" customFormat="1" x14ac:dyDescent="0.3">
      <c r="A35" s="253">
        <f t="shared" si="1"/>
        <v>24</v>
      </c>
      <c r="B35" s="5" t="s">
        <v>30</v>
      </c>
      <c r="C35" s="158"/>
      <c r="D35" s="158"/>
      <c r="E35" s="158"/>
      <c r="F35" s="158"/>
      <c r="G35" s="159">
        <f t="shared" si="2"/>
        <v>0</v>
      </c>
      <c r="H35" s="398">
        <f t="shared" si="3"/>
        <v>0</v>
      </c>
      <c r="I35" s="265" t="str">
        <f>IF(G35&lt;&gt;Total!F35,"Revisar","")</f>
        <v/>
      </c>
    </row>
    <row r="36" spans="1:9" s="87" customFormat="1" x14ac:dyDescent="0.3">
      <c r="A36" s="253">
        <f t="shared" si="1"/>
        <v>25</v>
      </c>
      <c r="B36" s="5" t="s">
        <v>38</v>
      </c>
      <c r="C36" s="158"/>
      <c r="D36" s="158"/>
      <c r="E36" s="158"/>
      <c r="F36" s="158"/>
      <c r="G36" s="159">
        <f t="shared" si="2"/>
        <v>0</v>
      </c>
      <c r="H36" s="398">
        <f t="shared" si="3"/>
        <v>0</v>
      </c>
      <c r="I36" s="265" t="str">
        <f>IF(G36&lt;&gt;Total!F36,"Revisar","")</f>
        <v/>
      </c>
    </row>
    <row r="37" spans="1:9" s="87" customFormat="1" x14ac:dyDescent="0.3">
      <c r="A37" s="253">
        <f t="shared" si="1"/>
        <v>26</v>
      </c>
      <c r="B37" s="4" t="s">
        <v>39</v>
      </c>
      <c r="C37" s="157">
        <f>SUM(C38:C40)</f>
        <v>0</v>
      </c>
      <c r="D37" s="157">
        <f t="shared" ref="D37:F37" si="9">SUM(D38:D40)</f>
        <v>0</v>
      </c>
      <c r="E37" s="157">
        <f t="shared" si="9"/>
        <v>0</v>
      </c>
      <c r="F37" s="157">
        <f t="shared" si="9"/>
        <v>0</v>
      </c>
      <c r="G37" s="157">
        <f t="shared" si="2"/>
        <v>0</v>
      </c>
      <c r="H37" s="397">
        <f t="shared" si="3"/>
        <v>0</v>
      </c>
      <c r="I37" s="264" t="str">
        <f>IF(G37&lt;&gt;Total!F37,"Revisar","")</f>
        <v/>
      </c>
    </row>
    <row r="38" spans="1:9" s="87" customFormat="1" x14ac:dyDescent="0.3">
      <c r="A38" s="253">
        <f t="shared" si="1"/>
        <v>27</v>
      </c>
      <c r="B38" s="5" t="s">
        <v>40</v>
      </c>
      <c r="C38" s="158"/>
      <c r="D38" s="158"/>
      <c r="E38" s="158"/>
      <c r="F38" s="158"/>
      <c r="G38" s="159">
        <f t="shared" si="2"/>
        <v>0</v>
      </c>
      <c r="H38" s="398">
        <f t="shared" si="3"/>
        <v>0</v>
      </c>
      <c r="I38" s="265" t="str">
        <f>IF(G38&lt;&gt;Total!F38,"Revisar","")</f>
        <v/>
      </c>
    </row>
    <row r="39" spans="1:9" s="87" customFormat="1" x14ac:dyDescent="0.3">
      <c r="A39" s="253">
        <f t="shared" si="1"/>
        <v>28</v>
      </c>
      <c r="B39" s="5" t="s">
        <v>41</v>
      </c>
      <c r="C39" s="158"/>
      <c r="D39" s="158"/>
      <c r="E39" s="158"/>
      <c r="F39" s="158"/>
      <c r="G39" s="159">
        <f t="shared" si="2"/>
        <v>0</v>
      </c>
      <c r="H39" s="398">
        <f t="shared" si="3"/>
        <v>0</v>
      </c>
      <c r="I39" s="265" t="str">
        <f>IF(G39&lt;&gt;Total!F39,"Revisar","")</f>
        <v/>
      </c>
    </row>
    <row r="40" spans="1:9" s="87" customFormat="1" x14ac:dyDescent="0.3">
      <c r="A40" s="253">
        <f t="shared" si="1"/>
        <v>29</v>
      </c>
      <c r="B40" s="5" t="s">
        <v>42</v>
      </c>
      <c r="C40" s="158"/>
      <c r="D40" s="158"/>
      <c r="E40" s="158"/>
      <c r="F40" s="158"/>
      <c r="G40" s="159">
        <f t="shared" si="2"/>
        <v>0</v>
      </c>
      <c r="H40" s="398">
        <f t="shared" si="3"/>
        <v>0</v>
      </c>
      <c r="I40" s="265" t="str">
        <f>IF(G40&lt;&gt;Total!F40,"Revisar","")</f>
        <v/>
      </c>
    </row>
    <row r="41" spans="1:9" s="87" customFormat="1" x14ac:dyDescent="0.3">
      <c r="A41" s="253">
        <f t="shared" si="1"/>
        <v>30</v>
      </c>
      <c r="B41" s="4" t="s">
        <v>43</v>
      </c>
      <c r="C41" s="157">
        <f>SUM(C42:C43)</f>
        <v>0</v>
      </c>
      <c r="D41" s="157">
        <f t="shared" ref="D41:F41" si="10">SUM(D42:D43)</f>
        <v>0</v>
      </c>
      <c r="E41" s="157">
        <f t="shared" si="10"/>
        <v>0</v>
      </c>
      <c r="F41" s="157">
        <f t="shared" si="10"/>
        <v>0</v>
      </c>
      <c r="G41" s="157">
        <f t="shared" si="2"/>
        <v>0</v>
      </c>
      <c r="H41" s="397">
        <f t="shared" si="3"/>
        <v>0</v>
      </c>
      <c r="I41" s="264" t="str">
        <f>IF(G41&lt;&gt;Total!F41,"Revisar","")</f>
        <v/>
      </c>
    </row>
    <row r="42" spans="1:9" s="87" customFormat="1" x14ac:dyDescent="0.3">
      <c r="A42" s="253">
        <f t="shared" si="1"/>
        <v>31</v>
      </c>
      <c r="B42" s="5" t="s">
        <v>41</v>
      </c>
      <c r="C42" s="158"/>
      <c r="D42" s="158"/>
      <c r="E42" s="158"/>
      <c r="F42" s="158"/>
      <c r="G42" s="159">
        <f t="shared" si="2"/>
        <v>0</v>
      </c>
      <c r="H42" s="398">
        <f t="shared" si="3"/>
        <v>0</v>
      </c>
      <c r="I42" s="265" t="str">
        <f>IF(G42&lt;&gt;Total!F42,"Revisar","")</f>
        <v/>
      </c>
    </row>
    <row r="43" spans="1:9" s="87" customFormat="1" x14ac:dyDescent="0.3">
      <c r="A43" s="253">
        <f t="shared" si="1"/>
        <v>32</v>
      </c>
      <c r="B43" s="5" t="s">
        <v>42</v>
      </c>
      <c r="C43" s="158"/>
      <c r="D43" s="158"/>
      <c r="E43" s="158"/>
      <c r="F43" s="158"/>
      <c r="G43" s="159">
        <f t="shared" si="2"/>
        <v>0</v>
      </c>
      <c r="H43" s="398">
        <f t="shared" si="3"/>
        <v>0</v>
      </c>
      <c r="I43" s="265" t="str">
        <f>IF(G43&lt;&gt;Total!F43,"Revisar","")</f>
        <v/>
      </c>
    </row>
    <row r="44" spans="1:9" s="87" customFormat="1" x14ac:dyDescent="0.3">
      <c r="A44" s="253">
        <f t="shared" si="1"/>
        <v>33</v>
      </c>
      <c r="B44" s="4" t="s">
        <v>44</v>
      </c>
      <c r="C44" s="157">
        <f>SUM(C45:C46)</f>
        <v>0</v>
      </c>
      <c r="D44" s="157">
        <f t="shared" ref="D44:F44" si="11">SUM(D45:D46)</f>
        <v>0</v>
      </c>
      <c r="E44" s="157">
        <f t="shared" si="11"/>
        <v>0</v>
      </c>
      <c r="F44" s="157">
        <f t="shared" si="11"/>
        <v>0</v>
      </c>
      <c r="G44" s="157">
        <f t="shared" ref="G44" si="12">+C44+E44</f>
        <v>0</v>
      </c>
      <c r="H44" s="397">
        <f t="shared" ref="H44" si="13">+D44+F44</f>
        <v>0</v>
      </c>
      <c r="I44" s="264" t="str">
        <f>IF(G44&lt;&gt;Total!F44,"Revisar","")</f>
        <v/>
      </c>
    </row>
    <row r="45" spans="1:9" s="87" customFormat="1" x14ac:dyDescent="0.3">
      <c r="A45" s="253">
        <f t="shared" si="1"/>
        <v>34</v>
      </c>
      <c r="B45" s="5" t="s">
        <v>144</v>
      </c>
      <c r="C45" s="158"/>
      <c r="D45" s="160"/>
      <c r="E45" s="160"/>
      <c r="F45" s="160"/>
      <c r="G45" s="161">
        <f t="shared" si="2"/>
        <v>0</v>
      </c>
      <c r="H45" s="399">
        <f t="shared" si="3"/>
        <v>0</v>
      </c>
      <c r="I45" s="266" t="str">
        <f>IF(G45&lt;&gt;Total!F45,"Revisar","")</f>
        <v/>
      </c>
    </row>
    <row r="46" spans="1:9" s="87" customFormat="1" x14ac:dyDescent="0.3">
      <c r="A46" s="253">
        <f t="shared" si="1"/>
        <v>35</v>
      </c>
      <c r="B46" s="5" t="s">
        <v>31</v>
      </c>
      <c r="C46" s="158"/>
      <c r="D46" s="160"/>
      <c r="E46" s="160"/>
      <c r="F46" s="160"/>
      <c r="G46" s="161">
        <f t="shared" si="2"/>
        <v>0</v>
      </c>
      <c r="H46" s="399">
        <f t="shared" si="3"/>
        <v>0</v>
      </c>
      <c r="I46" s="266" t="str">
        <f>IF(G46&lt;&gt;Total!F46,"Revisar","")</f>
        <v/>
      </c>
    </row>
    <row r="47" spans="1:9" s="87" customFormat="1" x14ac:dyDescent="0.3">
      <c r="A47" s="253">
        <f t="shared" si="1"/>
        <v>36</v>
      </c>
      <c r="B47" s="4" t="s">
        <v>45</v>
      </c>
      <c r="C47" s="157">
        <f>SUM(C48:C53)</f>
        <v>0</v>
      </c>
      <c r="D47" s="157">
        <f t="shared" ref="D47:F47" si="14">SUM(D48:D53)</f>
        <v>0</v>
      </c>
      <c r="E47" s="157">
        <f t="shared" si="14"/>
        <v>0</v>
      </c>
      <c r="F47" s="157">
        <f t="shared" si="14"/>
        <v>0</v>
      </c>
      <c r="G47" s="157">
        <f t="shared" si="2"/>
        <v>0</v>
      </c>
      <c r="H47" s="397">
        <f t="shared" si="3"/>
        <v>0</v>
      </c>
      <c r="I47" s="264" t="str">
        <f>IF(G47&lt;&gt;Total!F47,"Revisar","")</f>
        <v/>
      </c>
    </row>
    <row r="48" spans="1:9" s="87" customFormat="1" x14ac:dyDescent="0.3">
      <c r="A48" s="253">
        <f t="shared" si="1"/>
        <v>37</v>
      </c>
      <c r="B48" s="5" t="s">
        <v>46</v>
      </c>
      <c r="C48" s="158"/>
      <c r="D48" s="158"/>
      <c r="E48" s="158"/>
      <c r="F48" s="158"/>
      <c r="G48" s="159">
        <f t="shared" si="2"/>
        <v>0</v>
      </c>
      <c r="H48" s="398">
        <f t="shared" si="3"/>
        <v>0</v>
      </c>
      <c r="I48" s="265" t="str">
        <f>IF(G48&lt;&gt;Total!F48,"Revisar","")</f>
        <v/>
      </c>
    </row>
    <row r="49" spans="1:9" s="87" customFormat="1" x14ac:dyDescent="0.3">
      <c r="A49" s="253">
        <f t="shared" si="1"/>
        <v>38</v>
      </c>
      <c r="B49" s="5" t="s">
        <v>47</v>
      </c>
      <c r="C49" s="158"/>
      <c r="D49" s="158"/>
      <c r="E49" s="158"/>
      <c r="F49" s="158"/>
      <c r="G49" s="159">
        <f t="shared" si="2"/>
        <v>0</v>
      </c>
      <c r="H49" s="398">
        <f t="shared" si="3"/>
        <v>0</v>
      </c>
      <c r="I49" s="265" t="str">
        <f>IF(G49&lt;&gt;Total!F49,"Revisar","")</f>
        <v/>
      </c>
    </row>
    <row r="50" spans="1:9" s="87" customFormat="1" x14ac:dyDescent="0.3">
      <c r="A50" s="253">
        <f t="shared" si="1"/>
        <v>39</v>
      </c>
      <c r="B50" s="5" t="s">
        <v>48</v>
      </c>
      <c r="C50" s="158"/>
      <c r="D50" s="158"/>
      <c r="E50" s="158"/>
      <c r="F50" s="158"/>
      <c r="G50" s="159">
        <f t="shared" si="2"/>
        <v>0</v>
      </c>
      <c r="H50" s="398">
        <f t="shared" si="3"/>
        <v>0</v>
      </c>
      <c r="I50" s="265" t="str">
        <f>IF(G50&lt;&gt;Total!F50,"Revisar","")</f>
        <v/>
      </c>
    </row>
    <row r="51" spans="1:9" s="87" customFormat="1" x14ac:dyDescent="0.3">
      <c r="A51" s="253">
        <f t="shared" si="1"/>
        <v>40</v>
      </c>
      <c r="B51" s="5" t="s">
        <v>49</v>
      </c>
      <c r="C51" s="160"/>
      <c r="D51" s="160"/>
      <c r="E51" s="160"/>
      <c r="F51" s="160"/>
      <c r="G51" s="161">
        <f t="shared" si="2"/>
        <v>0</v>
      </c>
      <c r="H51" s="399">
        <f t="shared" si="3"/>
        <v>0</v>
      </c>
      <c r="I51" s="266" t="str">
        <f>IF(G51&lt;&gt;Total!F51,"Revisar","")</f>
        <v/>
      </c>
    </row>
    <row r="52" spans="1:9" s="87" customFormat="1" x14ac:dyDescent="0.3">
      <c r="A52" s="253">
        <f t="shared" si="1"/>
        <v>41</v>
      </c>
      <c r="B52" s="5" t="s">
        <v>50</v>
      </c>
      <c r="C52" s="158"/>
      <c r="D52" s="158"/>
      <c r="E52" s="158"/>
      <c r="F52" s="158"/>
      <c r="G52" s="159">
        <f t="shared" si="2"/>
        <v>0</v>
      </c>
      <c r="H52" s="398">
        <f t="shared" si="3"/>
        <v>0</v>
      </c>
      <c r="I52" s="265" t="str">
        <f>IF(G52&lt;&gt;Total!F52,"Revisar","")</f>
        <v/>
      </c>
    </row>
    <row r="53" spans="1:9" s="87" customFormat="1" x14ac:dyDescent="0.3">
      <c r="A53" s="253">
        <f t="shared" si="1"/>
        <v>42</v>
      </c>
      <c r="B53" s="5" t="s">
        <v>51</v>
      </c>
      <c r="C53" s="158"/>
      <c r="D53" s="158"/>
      <c r="E53" s="158"/>
      <c r="F53" s="158"/>
      <c r="G53" s="159">
        <f t="shared" si="2"/>
        <v>0</v>
      </c>
      <c r="H53" s="398">
        <f t="shared" si="3"/>
        <v>0</v>
      </c>
      <c r="I53" s="265" t="str">
        <f>IF(G53&lt;&gt;Total!F53,"Revisar","")</f>
        <v/>
      </c>
    </row>
    <row r="54" spans="1:9" s="87" customFormat="1" x14ac:dyDescent="0.3">
      <c r="A54" s="253">
        <f t="shared" si="1"/>
        <v>43</v>
      </c>
      <c r="B54" s="4" t="s">
        <v>52</v>
      </c>
      <c r="C54" s="157">
        <f>SUM(C55:C61)</f>
        <v>0</v>
      </c>
      <c r="D54" s="157">
        <f>SUM(D55:D61)</f>
        <v>0</v>
      </c>
      <c r="E54" s="157">
        <f>SUM(E55:E61)</f>
        <v>0</v>
      </c>
      <c r="F54" s="157">
        <f>SUM(F55:F61)</f>
        <v>0</v>
      </c>
      <c r="G54" s="157">
        <f t="shared" si="2"/>
        <v>0</v>
      </c>
      <c r="H54" s="397">
        <f t="shared" si="3"/>
        <v>0</v>
      </c>
      <c r="I54" s="264" t="str">
        <f>IF(G54&lt;&gt;Total!F54,"Revisar","")</f>
        <v/>
      </c>
    </row>
    <row r="55" spans="1:9" s="87" customFormat="1" x14ac:dyDescent="0.3">
      <c r="A55" s="253">
        <f t="shared" si="1"/>
        <v>44</v>
      </c>
      <c r="B55" s="5" t="s">
        <v>53</v>
      </c>
      <c r="C55" s="158"/>
      <c r="D55" s="158"/>
      <c r="E55" s="158"/>
      <c r="F55" s="158"/>
      <c r="G55" s="159">
        <f t="shared" si="2"/>
        <v>0</v>
      </c>
      <c r="H55" s="398">
        <f t="shared" si="3"/>
        <v>0</v>
      </c>
      <c r="I55" s="265" t="str">
        <f>IF(G55&lt;&gt;Total!F55,"Revisar","")</f>
        <v/>
      </c>
    </row>
    <row r="56" spans="1:9" s="87" customFormat="1" x14ac:dyDescent="0.3">
      <c r="A56" s="253">
        <f t="shared" si="1"/>
        <v>45</v>
      </c>
      <c r="B56" s="5" t="s">
        <v>54</v>
      </c>
      <c r="C56" s="158"/>
      <c r="D56" s="158"/>
      <c r="E56" s="158"/>
      <c r="F56" s="158"/>
      <c r="G56" s="159">
        <f t="shared" si="2"/>
        <v>0</v>
      </c>
      <c r="H56" s="398">
        <f t="shared" si="3"/>
        <v>0</v>
      </c>
      <c r="I56" s="265" t="str">
        <f>IF(G56&lt;&gt;Total!F56,"Revisar","")</f>
        <v/>
      </c>
    </row>
    <row r="57" spans="1:9" s="87" customFormat="1" x14ac:dyDescent="0.3">
      <c r="A57" s="253">
        <f t="shared" si="1"/>
        <v>46</v>
      </c>
      <c r="B57" s="6" t="s">
        <v>55</v>
      </c>
      <c r="C57" s="162"/>
      <c r="D57" s="162"/>
      <c r="E57" s="162"/>
      <c r="F57" s="162"/>
      <c r="G57" s="163">
        <f t="shared" si="2"/>
        <v>0</v>
      </c>
      <c r="H57" s="400">
        <f t="shared" si="3"/>
        <v>0</v>
      </c>
      <c r="I57" s="267" t="str">
        <f>IF(G57&lt;&gt;Total!F57,"Revisar","")</f>
        <v/>
      </c>
    </row>
    <row r="58" spans="1:9" s="87" customFormat="1" x14ac:dyDescent="0.3">
      <c r="A58" s="253">
        <f t="shared" si="1"/>
        <v>47</v>
      </c>
      <c r="B58" s="5" t="s">
        <v>170</v>
      </c>
      <c r="C58" s="158"/>
      <c r="D58" s="158"/>
      <c r="E58" s="158"/>
      <c r="F58" s="158"/>
      <c r="G58" s="159">
        <f t="shared" si="2"/>
        <v>0</v>
      </c>
      <c r="H58" s="398">
        <f t="shared" si="3"/>
        <v>0</v>
      </c>
      <c r="I58" s="265" t="str">
        <f>IF(G58&lt;&gt;Total!F58,"Revisar","")</f>
        <v/>
      </c>
    </row>
    <row r="59" spans="1:9" s="87" customFormat="1" x14ac:dyDescent="0.3">
      <c r="A59" s="253">
        <f t="shared" si="1"/>
        <v>48</v>
      </c>
      <c r="B59" s="5" t="s">
        <v>56</v>
      </c>
      <c r="C59" s="158"/>
      <c r="D59" s="158"/>
      <c r="E59" s="158"/>
      <c r="F59" s="158"/>
      <c r="G59" s="159">
        <f t="shared" ref="G59" si="15">+C59+E59</f>
        <v>0</v>
      </c>
      <c r="H59" s="398">
        <f t="shared" ref="H59" si="16">+D59+F59</f>
        <v>0</v>
      </c>
      <c r="I59" s="265" t="str">
        <f>IF(G59&lt;&gt;Total!F58,"Revisar","")</f>
        <v/>
      </c>
    </row>
    <row r="60" spans="1:9" s="87" customFormat="1" x14ac:dyDescent="0.3">
      <c r="A60" s="253">
        <f t="shared" si="1"/>
        <v>49</v>
      </c>
      <c r="B60" s="5" t="s">
        <v>173</v>
      </c>
      <c r="C60" s="158"/>
      <c r="D60" s="158"/>
      <c r="E60" s="158"/>
      <c r="F60" s="158"/>
      <c r="G60" s="159">
        <f t="shared" si="2"/>
        <v>0</v>
      </c>
      <c r="H60" s="398">
        <f t="shared" si="3"/>
        <v>0</v>
      </c>
      <c r="I60" s="265" t="str">
        <f>IF(G60&lt;&gt;Total!F59,"Revisar","")</f>
        <v/>
      </c>
    </row>
    <row r="61" spans="1:9" s="87" customFormat="1" x14ac:dyDescent="0.3">
      <c r="A61" s="253">
        <f t="shared" si="1"/>
        <v>50</v>
      </c>
      <c r="B61" s="5" t="s">
        <v>162</v>
      </c>
      <c r="C61" s="158"/>
      <c r="D61" s="158"/>
      <c r="E61" s="158"/>
      <c r="F61" s="158"/>
      <c r="G61" s="159">
        <f t="shared" si="2"/>
        <v>0</v>
      </c>
      <c r="H61" s="398">
        <f t="shared" si="3"/>
        <v>0</v>
      </c>
      <c r="I61" s="265" t="str">
        <f>IF(G61&lt;&gt;Total!F61,"Revisar","")</f>
        <v/>
      </c>
    </row>
    <row r="62" spans="1:9" s="87" customFormat="1" x14ac:dyDescent="0.3">
      <c r="A62" s="253">
        <f t="shared" si="1"/>
        <v>51</v>
      </c>
      <c r="B62" s="4" t="s">
        <v>58</v>
      </c>
      <c r="C62" s="160"/>
      <c r="D62" s="160"/>
      <c r="E62" s="160"/>
      <c r="F62" s="160"/>
      <c r="G62" s="161">
        <f t="shared" si="2"/>
        <v>0</v>
      </c>
      <c r="H62" s="399">
        <f t="shared" si="3"/>
        <v>0</v>
      </c>
      <c r="I62" s="266" t="str">
        <f>IF(G62&lt;&gt;Total!F62,"Revisar","")</f>
        <v/>
      </c>
    </row>
    <row r="63" spans="1:9" s="87" customFormat="1" x14ac:dyDescent="0.3">
      <c r="A63" s="253">
        <f t="shared" si="1"/>
        <v>52</v>
      </c>
      <c r="B63" s="4" t="s">
        <v>59</v>
      </c>
      <c r="C63" s="157">
        <f>SUM(C64:C70)</f>
        <v>0</v>
      </c>
      <c r="D63" s="157">
        <f t="shared" ref="D63:F63" si="17">SUM(D64:D70)</f>
        <v>0</v>
      </c>
      <c r="E63" s="157">
        <f t="shared" si="17"/>
        <v>0</v>
      </c>
      <c r="F63" s="157">
        <f t="shared" si="17"/>
        <v>0</v>
      </c>
      <c r="G63" s="157">
        <f t="shared" si="2"/>
        <v>0</v>
      </c>
      <c r="H63" s="397">
        <f t="shared" si="3"/>
        <v>0</v>
      </c>
      <c r="I63" s="264" t="str">
        <f>IF(G63&lt;&gt;Total!F63,"Revisar","")</f>
        <v/>
      </c>
    </row>
    <row r="64" spans="1:9" s="87" customFormat="1" x14ac:dyDescent="0.3">
      <c r="A64" s="253">
        <f t="shared" si="1"/>
        <v>53</v>
      </c>
      <c r="B64" s="5" t="s">
        <v>169</v>
      </c>
      <c r="C64" s="158"/>
      <c r="D64" s="158"/>
      <c r="E64" s="158"/>
      <c r="F64" s="158"/>
      <c r="G64" s="159">
        <f t="shared" si="2"/>
        <v>0</v>
      </c>
      <c r="H64" s="398">
        <f t="shared" si="3"/>
        <v>0</v>
      </c>
      <c r="I64" s="265" t="str">
        <f>IF(G64&lt;&gt;Total!F64,"Revisar","")</f>
        <v/>
      </c>
    </row>
    <row r="65" spans="1:9" s="87" customFormat="1" x14ac:dyDescent="0.3">
      <c r="A65" s="253">
        <f t="shared" si="1"/>
        <v>54</v>
      </c>
      <c r="B65" s="5" t="s">
        <v>145</v>
      </c>
      <c r="C65" s="158"/>
      <c r="D65" s="158"/>
      <c r="E65" s="158"/>
      <c r="F65" s="158"/>
      <c r="G65" s="159">
        <f t="shared" ref="G65" si="18">+C65+E65</f>
        <v>0</v>
      </c>
      <c r="H65" s="398">
        <f t="shared" ref="H65" si="19">+D65+F65</f>
        <v>0</v>
      </c>
      <c r="I65" s="265" t="str">
        <f>IF(G65&lt;&gt;Total!F65,"Revisar","")</f>
        <v/>
      </c>
    </row>
    <row r="66" spans="1:9" s="87" customFormat="1" x14ac:dyDescent="0.3">
      <c r="A66" s="253">
        <f t="shared" si="1"/>
        <v>55</v>
      </c>
      <c r="B66" s="5" t="s">
        <v>147</v>
      </c>
      <c r="C66" s="162"/>
      <c r="D66" s="162"/>
      <c r="E66" s="162"/>
      <c r="F66" s="162"/>
      <c r="G66" s="163">
        <f t="shared" si="2"/>
        <v>0</v>
      </c>
      <c r="H66" s="400">
        <f t="shared" si="3"/>
        <v>0</v>
      </c>
      <c r="I66" s="267" t="str">
        <f>IF(G66&lt;&gt;Total!F66,"Revisar","")</f>
        <v/>
      </c>
    </row>
    <row r="67" spans="1:9" s="87" customFormat="1" x14ac:dyDescent="0.3">
      <c r="A67" s="253">
        <f t="shared" si="1"/>
        <v>56</v>
      </c>
      <c r="B67" s="5" t="s">
        <v>154</v>
      </c>
      <c r="C67" s="162"/>
      <c r="D67" s="162"/>
      <c r="E67" s="162"/>
      <c r="F67" s="162"/>
      <c r="G67" s="163">
        <f t="shared" si="2"/>
        <v>0</v>
      </c>
      <c r="H67" s="400">
        <f t="shared" si="3"/>
        <v>0</v>
      </c>
      <c r="I67" s="267" t="str">
        <f>IF(G67&lt;&gt;Total!F67,"Revisar","")</f>
        <v/>
      </c>
    </row>
    <row r="68" spans="1:9" s="87" customFormat="1" x14ac:dyDescent="0.3">
      <c r="A68" s="253">
        <f t="shared" si="1"/>
        <v>57</v>
      </c>
      <c r="B68" s="5" t="s">
        <v>146</v>
      </c>
      <c r="C68" s="162"/>
      <c r="D68" s="162"/>
      <c r="E68" s="162"/>
      <c r="F68" s="162"/>
      <c r="G68" s="163">
        <f t="shared" ref="G68:G69" si="20">+C68+E68</f>
        <v>0</v>
      </c>
      <c r="H68" s="400">
        <f t="shared" ref="H68:H69" si="21">+D68+F68</f>
        <v>0</v>
      </c>
      <c r="I68" s="267" t="str">
        <f>IF(G68&lt;&gt;Total!F68,"Revisar","")</f>
        <v/>
      </c>
    </row>
    <row r="69" spans="1:9" s="87" customFormat="1" x14ac:dyDescent="0.3">
      <c r="A69" s="253">
        <f t="shared" si="1"/>
        <v>58</v>
      </c>
      <c r="B69" s="6" t="s">
        <v>55</v>
      </c>
      <c r="C69" s="162"/>
      <c r="D69" s="162"/>
      <c r="E69" s="162"/>
      <c r="F69" s="162"/>
      <c r="G69" s="163">
        <f t="shared" si="20"/>
        <v>0</v>
      </c>
      <c r="H69" s="400">
        <f t="shared" si="21"/>
        <v>0</v>
      </c>
      <c r="I69" s="267" t="str">
        <f>IF(G69&lt;&gt;Total!F69,"Revisar","")</f>
        <v/>
      </c>
    </row>
    <row r="70" spans="1:9" s="87" customFormat="1" x14ac:dyDescent="0.3">
      <c r="A70" s="253">
        <f t="shared" si="1"/>
        <v>59</v>
      </c>
      <c r="B70" s="6" t="s">
        <v>166</v>
      </c>
      <c r="C70" s="162"/>
      <c r="D70" s="162"/>
      <c r="E70" s="162"/>
      <c r="F70" s="162"/>
      <c r="G70" s="163">
        <f t="shared" si="2"/>
        <v>0</v>
      </c>
      <c r="H70" s="400">
        <f t="shared" si="3"/>
        <v>0</v>
      </c>
      <c r="I70" s="267" t="str">
        <f>IF(G70&lt;&gt;Total!F70,"Revisar","")</f>
        <v/>
      </c>
    </row>
    <row r="71" spans="1:9" s="87" customFormat="1" ht="15" thickBot="1" x14ac:dyDescent="0.35">
      <c r="A71" s="272">
        <f t="shared" si="1"/>
        <v>60</v>
      </c>
      <c r="B71" s="273" t="s">
        <v>115</v>
      </c>
      <c r="C71" s="274">
        <f>+C13+C16+C20+C23+C26+C30+C31+C32+C33+C34+C37+C41+C44+C47+C54+C62+C63</f>
        <v>0</v>
      </c>
      <c r="D71" s="274">
        <f>+D13+D16+D20+D23+D26+D30+D31+D32+D33+D34+D37+D41+D44+D47+D54+D62+D63</f>
        <v>0</v>
      </c>
      <c r="E71" s="274">
        <f>+E13+E16+E20+E23+E26+E30+E31+E32+E33+E34+E37+E41+E44+E47+E54+E62+E63</f>
        <v>0</v>
      </c>
      <c r="F71" s="274">
        <f>+F13+F16+F20+F23+F26+F30+F31+F32+F33+F34+F37+F41+F44+F47+F54+F62+F63</f>
        <v>0</v>
      </c>
      <c r="G71" s="274">
        <f t="shared" si="2"/>
        <v>0</v>
      </c>
      <c r="H71" s="401">
        <f t="shared" si="3"/>
        <v>0</v>
      </c>
      <c r="I71" s="275" t="str">
        <f>IF(G71&lt;&gt;Total!F71,"Revisar","")</f>
        <v/>
      </c>
    </row>
    <row r="72" spans="1:9" ht="15" thickTop="1" x14ac:dyDescent="0.3"/>
  </sheetData>
  <sheetProtection algorithmName="SHA-512" hashValue="uAT8HljJJnIsh4IgS9be+bSmhskVpISFQjG0tS1mDejcaYEu0TVEgGGm/SZ1dRVYY8KokRJ2+nVmXexepoROGQ==" saltValue="RpQErqylzBwz9n23F2WjuA==" spinCount="100000" sheet="1" objects="1" scenarios="1"/>
  <printOptions horizontalCentered="1"/>
  <pageMargins left="0.23622047244094491" right="0.35433070866141736" top="0.47244094488188981" bottom="0.55118110236220474" header="0.31496062992125984" footer="0.31496062992125984"/>
  <pageSetup paperSize="5" scale="64" orientation="portrait" r:id="rId1"/>
  <headerFooter>
    <oddFooter>&amp;LCANCELACIONES Y ANULACIONES&amp;C&amp;P/&amp;N&amp;R&amp;D    &amp;T</oddFooter>
  </headerFooter>
  <ignoredErrors>
    <ignoredError sqref="F17:F19 F27:F33 F48:F52 F62 F38:F40 F21:F22 F24:F25 F35:F36 F42:F43 F70 F60 F64 F55:F56 F5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3"/>
  <dimension ref="A1:AN81"/>
  <sheetViews>
    <sheetView showGridLines="0" zoomScale="80" zoomScaleNormal="80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4140625" defaultRowHeight="14.4" x14ac:dyDescent="0.3"/>
  <cols>
    <col min="1" max="1" width="5" customWidth="1"/>
    <col min="2" max="2" width="32.44140625" customWidth="1"/>
    <col min="3" max="3" width="14.6640625" customWidth="1"/>
    <col min="4" max="9" width="14.109375" customWidth="1"/>
    <col min="10" max="11" width="15.44140625" customWidth="1"/>
    <col min="12" max="12" width="14.6640625" style="2" customWidth="1"/>
    <col min="13" max="19" width="16.44140625" customWidth="1"/>
    <col min="21" max="24" width="16.6640625" style="2" customWidth="1"/>
    <col min="26" max="30" width="18.44140625" style="2" customWidth="1"/>
    <col min="33" max="33" width="19.109375" style="353" customWidth="1"/>
    <col min="34" max="37" width="18.44140625" style="2" customWidth="1"/>
    <col min="38" max="38" width="16.6640625" style="2" customWidth="1"/>
    <col min="39" max="39" width="23.109375" style="33" customWidth="1"/>
    <col min="40" max="40" width="17.6640625" customWidth="1"/>
  </cols>
  <sheetData>
    <row r="1" spans="1:40" ht="18" x14ac:dyDescent="0.3">
      <c r="B1" s="244" t="s">
        <v>0</v>
      </c>
      <c r="D1" s="209"/>
      <c r="E1" s="209"/>
      <c r="F1" s="209"/>
      <c r="G1" s="209"/>
      <c r="H1" s="209"/>
      <c r="I1" s="209"/>
      <c r="J1" s="209"/>
      <c r="K1" s="210"/>
      <c r="L1" s="209"/>
      <c r="M1" s="209"/>
      <c r="N1" s="209"/>
      <c r="O1" s="209"/>
      <c r="P1" s="209"/>
      <c r="Q1" s="210"/>
      <c r="R1" s="209"/>
      <c r="S1" s="210"/>
      <c r="T1" s="210"/>
      <c r="U1" s="209"/>
      <c r="V1" s="209"/>
      <c r="W1" s="209"/>
      <c r="X1" s="209"/>
      <c r="Y1" s="210"/>
      <c r="Z1" s="209"/>
      <c r="AA1" s="209"/>
      <c r="AB1" s="209"/>
      <c r="AC1" s="209"/>
      <c r="AD1" s="209"/>
      <c r="AE1" s="210"/>
      <c r="AF1" s="210"/>
      <c r="AG1" s="355"/>
      <c r="AH1" s="209"/>
      <c r="AI1" s="209"/>
      <c r="AJ1" s="209"/>
      <c r="AK1" s="209"/>
      <c r="AL1" s="209"/>
    </row>
    <row r="2" spans="1:40" ht="15.6" x14ac:dyDescent="0.3">
      <c r="B2" s="247" t="s">
        <v>1</v>
      </c>
      <c r="D2" s="209"/>
      <c r="E2" s="209"/>
      <c r="F2" s="209"/>
      <c r="G2" s="209"/>
      <c r="H2" s="209"/>
      <c r="I2" s="209"/>
      <c r="J2" s="209"/>
      <c r="K2" s="210"/>
      <c r="L2" s="209"/>
      <c r="M2" s="209"/>
      <c r="N2" s="209"/>
      <c r="O2" s="209"/>
      <c r="P2" s="209"/>
      <c r="Q2" s="210"/>
      <c r="R2" s="209"/>
      <c r="S2" s="210"/>
      <c r="T2" s="209"/>
      <c r="U2" s="209"/>
      <c r="V2" s="209"/>
      <c r="W2" s="209"/>
      <c r="X2" s="209"/>
      <c r="Y2" s="209"/>
      <c r="Z2" s="209"/>
      <c r="AA2" s="209"/>
      <c r="AB2" s="209"/>
      <c r="AC2" s="209"/>
      <c r="AD2" s="209"/>
      <c r="AE2" s="209"/>
      <c r="AF2" s="209"/>
      <c r="AG2" s="356"/>
      <c r="AH2" s="209"/>
      <c r="AI2" s="209"/>
      <c r="AJ2" s="209"/>
      <c r="AK2" s="209"/>
      <c r="AL2" s="209"/>
    </row>
    <row r="3" spans="1:40" ht="15.6" x14ac:dyDescent="0.3">
      <c r="B3" s="251" t="s">
        <v>61</v>
      </c>
      <c r="D3" s="209"/>
      <c r="E3" s="209"/>
      <c r="F3" s="209"/>
      <c r="G3" s="209"/>
      <c r="H3" s="209"/>
      <c r="I3" s="209"/>
      <c r="J3" s="209"/>
      <c r="K3" s="210"/>
      <c r="L3" s="209"/>
      <c r="M3" s="209"/>
      <c r="N3" s="209"/>
      <c r="O3" s="209"/>
      <c r="P3" s="209"/>
      <c r="Q3" s="210"/>
      <c r="R3" s="209"/>
      <c r="S3" s="210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356"/>
      <c r="AH3" s="209"/>
      <c r="AI3" s="209"/>
      <c r="AJ3" s="209"/>
      <c r="AK3" s="209"/>
      <c r="AL3" s="209"/>
    </row>
    <row r="4" spans="1:40" ht="15.6" x14ac:dyDescent="0.3">
      <c r="B4" s="250" t="str">
        <f>+Local!B4</f>
        <v>AL 30 DE AGOSTO DE 2026</v>
      </c>
      <c r="D4" s="209"/>
      <c r="E4" s="209"/>
      <c r="F4" s="209"/>
      <c r="G4" s="209"/>
      <c r="H4" s="209"/>
      <c r="I4" s="209"/>
      <c r="J4" s="209"/>
      <c r="K4" s="210"/>
      <c r="L4" s="212"/>
      <c r="M4" s="209"/>
      <c r="N4" s="209"/>
      <c r="O4" s="209"/>
      <c r="P4" s="209"/>
      <c r="Q4" s="210"/>
      <c r="R4" s="209"/>
      <c r="S4" s="210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357"/>
      <c r="AH4" s="212"/>
      <c r="AI4" s="212"/>
      <c r="AJ4" s="212"/>
      <c r="AK4" s="212"/>
      <c r="AL4" s="212"/>
    </row>
    <row r="5" spans="1:40" x14ac:dyDescent="0.3">
      <c r="L5" s="213"/>
      <c r="T5" s="213" t="s">
        <v>3</v>
      </c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352"/>
      <c r="AH5" s="213"/>
      <c r="AI5" s="213"/>
      <c r="AJ5" s="213"/>
      <c r="AK5" s="213"/>
      <c r="AL5" s="213"/>
    </row>
    <row r="6" spans="1:40" ht="15.6" x14ac:dyDescent="0.3">
      <c r="B6" s="270" t="s">
        <v>4</v>
      </c>
      <c r="C6" s="221" t="str">
        <f>+Local!C6</f>
        <v>Nombre de la Compañía</v>
      </c>
      <c r="D6" s="221"/>
      <c r="E6" s="221"/>
      <c r="F6" s="221"/>
      <c r="G6" s="221"/>
      <c r="H6" s="221"/>
      <c r="I6" s="221"/>
      <c r="L6" s="215"/>
      <c r="V6" s="2" t="s">
        <v>3</v>
      </c>
    </row>
    <row r="7" spans="1:40" ht="15.6" x14ac:dyDescent="0.3">
      <c r="B7" s="270" t="s">
        <v>5</v>
      </c>
      <c r="C7" s="221" t="str">
        <f>+Local!C7</f>
        <v>XXXX-XXXX-XXXX</v>
      </c>
      <c r="D7" s="221"/>
      <c r="E7" s="221"/>
      <c r="F7" s="221"/>
      <c r="G7" s="221"/>
      <c r="H7" s="221"/>
      <c r="I7" s="221"/>
      <c r="X7" s="2" t="s">
        <v>3</v>
      </c>
    </row>
    <row r="8" spans="1:40" ht="16.2" thickBot="1" x14ac:dyDescent="0.35">
      <c r="B8" s="270" t="s">
        <v>143</v>
      </c>
      <c r="C8" s="222">
        <f>+Local!C8</f>
        <v>46264</v>
      </c>
    </row>
    <row r="9" spans="1:40" s="29" customFormat="1" ht="18.600000000000001" thickTop="1" x14ac:dyDescent="0.3">
      <c r="A9" s="26"/>
      <c r="B9" s="370"/>
      <c r="C9" s="371" t="s">
        <v>323</v>
      </c>
      <c r="D9" s="372"/>
      <c r="E9" s="373"/>
      <c r="F9" s="372"/>
      <c r="G9" s="373"/>
      <c r="H9" s="372"/>
      <c r="I9" s="374"/>
      <c r="J9" s="345" t="s">
        <v>292</v>
      </c>
      <c r="K9" s="255"/>
      <c r="L9" s="379"/>
      <c r="M9" s="371" t="s">
        <v>324</v>
      </c>
      <c r="N9" s="380"/>
      <c r="O9" s="345" t="s">
        <v>282</v>
      </c>
      <c r="P9" s="255"/>
      <c r="Q9" s="379"/>
      <c r="R9" s="371" t="s">
        <v>293</v>
      </c>
      <c r="S9" s="380"/>
      <c r="T9" s="365" t="s">
        <v>6</v>
      </c>
      <c r="U9" s="256"/>
      <c r="V9" s="256"/>
      <c r="W9" s="340"/>
      <c r="X9" s="259"/>
      <c r="Y9" s="371" t="s">
        <v>326</v>
      </c>
      <c r="Z9" s="372"/>
      <c r="AA9" s="372"/>
      <c r="AB9" s="372"/>
      <c r="AC9" s="372"/>
      <c r="AD9" s="380"/>
      <c r="AE9" s="365" t="s">
        <v>325</v>
      </c>
      <c r="AF9" s="256"/>
      <c r="AG9" s="256"/>
      <c r="AH9" s="340"/>
      <c r="AI9" s="345"/>
      <c r="AJ9" s="256"/>
      <c r="AK9" s="256"/>
      <c r="AL9" s="259"/>
      <c r="AM9" s="363"/>
      <c r="AN9" s="37"/>
    </row>
    <row r="10" spans="1:40" ht="57.6" x14ac:dyDescent="0.3">
      <c r="A10" s="16"/>
      <c r="B10" s="368" t="s">
        <v>7</v>
      </c>
      <c r="C10" s="366" t="s">
        <v>303</v>
      </c>
      <c r="D10" s="367" t="s">
        <v>304</v>
      </c>
      <c r="E10" s="367" t="s">
        <v>305</v>
      </c>
      <c r="F10" s="367" t="s">
        <v>306</v>
      </c>
      <c r="G10" s="367" t="s">
        <v>307</v>
      </c>
      <c r="H10" s="367" t="s">
        <v>308</v>
      </c>
      <c r="I10" s="375" t="s">
        <v>8</v>
      </c>
      <c r="J10" s="364" t="s">
        <v>9</v>
      </c>
      <c r="K10" s="342" t="s">
        <v>10</v>
      </c>
      <c r="L10" s="362" t="s">
        <v>300</v>
      </c>
      <c r="M10" s="366" t="s">
        <v>301</v>
      </c>
      <c r="N10" s="375" t="s">
        <v>302</v>
      </c>
      <c r="O10" s="364" t="s">
        <v>309</v>
      </c>
      <c r="P10" s="341" t="s">
        <v>311</v>
      </c>
      <c r="Q10" s="381" t="s">
        <v>310</v>
      </c>
      <c r="R10" s="366" t="s">
        <v>309</v>
      </c>
      <c r="S10" s="375" t="s">
        <v>327</v>
      </c>
      <c r="T10" s="346" t="s">
        <v>66</v>
      </c>
      <c r="U10" s="341" t="s">
        <v>11</v>
      </c>
      <c r="V10" s="341" t="s">
        <v>12</v>
      </c>
      <c r="W10" s="342" t="s">
        <v>13</v>
      </c>
      <c r="X10" s="362" t="s">
        <v>14</v>
      </c>
      <c r="Y10" s="366" t="s">
        <v>67</v>
      </c>
      <c r="Z10" s="367" t="s">
        <v>312</v>
      </c>
      <c r="AA10" s="367" t="s">
        <v>313</v>
      </c>
      <c r="AB10" s="367" t="s">
        <v>314</v>
      </c>
      <c r="AC10" s="367" t="s">
        <v>315</v>
      </c>
      <c r="AD10" s="375" t="s">
        <v>316</v>
      </c>
      <c r="AE10" s="346" t="s">
        <v>318</v>
      </c>
      <c r="AF10" s="341" t="s">
        <v>317</v>
      </c>
      <c r="AG10" s="341" t="s">
        <v>320</v>
      </c>
      <c r="AH10" s="341" t="s">
        <v>313</v>
      </c>
      <c r="AI10" s="341" t="s">
        <v>319</v>
      </c>
      <c r="AJ10" s="341" t="s">
        <v>91</v>
      </c>
      <c r="AK10" s="342" t="s">
        <v>321</v>
      </c>
      <c r="AL10" s="362" t="s">
        <v>322</v>
      </c>
      <c r="AM10" s="360" t="s">
        <v>15</v>
      </c>
      <c r="AN10" s="39"/>
    </row>
    <row r="11" spans="1:40" ht="30.75" customHeight="1" thickBot="1" x14ac:dyDescent="0.35">
      <c r="A11" s="13"/>
      <c r="B11" s="369" t="s">
        <v>16</v>
      </c>
      <c r="C11" s="376"/>
      <c r="D11" s="377"/>
      <c r="E11" s="377"/>
      <c r="F11" s="377"/>
      <c r="G11" s="377"/>
      <c r="H11" s="377"/>
      <c r="I11" s="378"/>
      <c r="J11" s="359"/>
      <c r="K11" s="344"/>
      <c r="L11" s="348"/>
      <c r="M11" s="376"/>
      <c r="N11" s="378"/>
      <c r="O11" s="359"/>
      <c r="P11" s="343"/>
      <c r="Q11" s="382"/>
      <c r="R11" s="376"/>
      <c r="S11" s="378"/>
      <c r="T11" s="347"/>
      <c r="U11" s="343"/>
      <c r="V11" s="343"/>
      <c r="W11" s="344"/>
      <c r="X11" s="348"/>
      <c r="Y11" s="376"/>
      <c r="Z11" s="377"/>
      <c r="AA11" s="377"/>
      <c r="AB11" s="377"/>
      <c r="AC11" s="377"/>
      <c r="AD11" s="378"/>
      <c r="AE11" s="347"/>
      <c r="AF11" s="343"/>
      <c r="AG11" s="343"/>
      <c r="AH11" s="343"/>
      <c r="AI11" s="343"/>
      <c r="AJ11" s="343"/>
      <c r="AK11" s="344"/>
      <c r="AL11" s="348"/>
      <c r="AM11" s="361" t="s">
        <v>17</v>
      </c>
      <c r="AN11" s="44" t="s">
        <v>18</v>
      </c>
    </row>
    <row r="12" spans="1:40" s="2" customFormat="1" ht="15" thickTop="1" x14ac:dyDescent="0.3">
      <c r="A12" s="31"/>
      <c r="B12" s="32"/>
      <c r="C12" s="66"/>
      <c r="D12" s="66"/>
      <c r="E12" s="66"/>
      <c r="F12" s="66"/>
      <c r="G12" s="66"/>
      <c r="H12" s="66"/>
      <c r="I12" s="66"/>
      <c r="J12" s="67"/>
      <c r="K12" s="68"/>
      <c r="L12" s="50"/>
      <c r="M12" s="67"/>
      <c r="N12" s="67"/>
      <c r="O12" s="67"/>
      <c r="P12" s="68"/>
      <c r="Q12" s="67"/>
      <c r="R12" s="67"/>
      <c r="S12" s="68"/>
      <c r="T12" s="191"/>
      <c r="U12" s="67"/>
      <c r="V12" s="67"/>
      <c r="W12" s="68"/>
      <c r="X12" s="21"/>
      <c r="Y12" s="69"/>
      <c r="Z12" s="67"/>
      <c r="AA12" s="67"/>
      <c r="AB12" s="68"/>
      <c r="AC12" s="68"/>
      <c r="AD12" s="21"/>
      <c r="AE12" s="191"/>
      <c r="AF12" s="69"/>
      <c r="AG12" s="358"/>
      <c r="AH12" s="67"/>
      <c r="AI12" s="68"/>
      <c r="AJ12" s="67"/>
      <c r="AK12" s="68"/>
      <c r="AL12" s="21"/>
      <c r="AM12" s="40"/>
      <c r="AN12" s="41"/>
    </row>
    <row r="13" spans="1:40" s="2" customFormat="1" x14ac:dyDescent="0.3">
      <c r="A13" s="8">
        <f>+A12+1</f>
        <v>1</v>
      </c>
      <c r="B13" s="11"/>
      <c r="C13" s="158"/>
      <c r="D13" s="158"/>
      <c r="E13" s="158"/>
      <c r="F13" s="158"/>
      <c r="G13" s="158"/>
      <c r="H13" s="161">
        <f t="shared" ref="H13:H42" si="0">+C13+D13+E13-F13-G13</f>
        <v>0</v>
      </c>
      <c r="I13" s="158"/>
      <c r="J13" s="57"/>
      <c r="K13" s="58"/>
      <c r="L13" s="70">
        <f>SUM(J13:K13)</f>
        <v>0</v>
      </c>
      <c r="M13" s="57"/>
      <c r="N13" s="81">
        <f>+L13-M13</f>
        <v>0</v>
      </c>
      <c r="O13" s="57"/>
      <c r="P13" s="58"/>
      <c r="Q13" s="81">
        <f>+O13-P13</f>
        <v>0</v>
      </c>
      <c r="R13" s="57"/>
      <c r="S13" s="58"/>
      <c r="T13" s="187"/>
      <c r="U13" s="57"/>
      <c r="V13" s="57"/>
      <c r="W13" s="58"/>
      <c r="X13" s="70">
        <f>+U13+V13-W13</f>
        <v>0</v>
      </c>
      <c r="Y13" s="176"/>
      <c r="Z13" s="57"/>
      <c r="AA13" s="57"/>
      <c r="AB13" s="57"/>
      <c r="AC13" s="58"/>
      <c r="AD13" s="70">
        <f>+Z13-AA13+AB13-AC13</f>
        <v>0</v>
      </c>
      <c r="AE13" s="187"/>
      <c r="AF13" s="289">
        <f>+AE13-T13+Y13</f>
        <v>0</v>
      </c>
      <c r="AG13" s="386">
        <f>+Z13</f>
        <v>0</v>
      </c>
      <c r="AH13" s="386">
        <f>+AA13</f>
        <v>0</v>
      </c>
      <c r="AI13" s="386">
        <f>+AB13-AC13</f>
        <v>0</v>
      </c>
      <c r="AJ13" s="386">
        <f>+X13</f>
        <v>0</v>
      </c>
      <c r="AK13" s="386">
        <f>+AJ13-AG13</f>
        <v>0</v>
      </c>
      <c r="AL13" s="70">
        <f>+AJ13-AH13</f>
        <v>0</v>
      </c>
      <c r="AM13" s="42" t="str">
        <f t="shared" ref="AM13:AM43" si="1">IF(I13&lt;H13,"Póliza &lt; Asegurados",IF(I13&gt;0,IF(H13=0,"Asegurados sin pólizas",""),""))</f>
        <v/>
      </c>
      <c r="AN13" s="392" t="str">
        <f t="shared" ref="AN13:AN43" si="2">IF(J13&gt;0,IF(H13&lt;1,"Primas sin pólizas",""),IF(H13&gt;0,IF(J13&lt;1,"Pólizas sin primas",""),""))</f>
        <v/>
      </c>
    </row>
    <row r="14" spans="1:40" s="2" customFormat="1" x14ac:dyDescent="0.3">
      <c r="A14" s="8">
        <f t="shared" ref="A14:A42" si="3">+A13+1</f>
        <v>2</v>
      </c>
      <c r="B14" s="11"/>
      <c r="C14" s="158"/>
      <c r="D14" s="158"/>
      <c r="E14" s="158"/>
      <c r="F14" s="158"/>
      <c r="G14" s="158"/>
      <c r="H14" s="161">
        <f t="shared" si="0"/>
        <v>0</v>
      </c>
      <c r="I14" s="158"/>
      <c r="J14" s="57"/>
      <c r="K14" s="58"/>
      <c r="L14" s="70">
        <f t="shared" ref="L14:L42" si="4">SUM(J14:K14)</f>
        <v>0</v>
      </c>
      <c r="M14" s="57"/>
      <c r="N14" s="81">
        <f t="shared" ref="N14:N43" si="5">+L14-M14</f>
        <v>0</v>
      </c>
      <c r="O14" s="57"/>
      <c r="P14" s="58"/>
      <c r="Q14" s="81">
        <f t="shared" ref="Q14:Q43" si="6">+O14-P14</f>
        <v>0</v>
      </c>
      <c r="R14" s="57"/>
      <c r="S14" s="58"/>
      <c r="T14" s="187"/>
      <c r="U14" s="57"/>
      <c r="V14" s="57"/>
      <c r="W14" s="58"/>
      <c r="X14" s="70">
        <f t="shared" ref="X14:X43" si="7">+U14+V14-W14</f>
        <v>0</v>
      </c>
      <c r="Y14" s="176"/>
      <c r="Z14" s="57"/>
      <c r="AA14" s="57"/>
      <c r="AB14" s="57"/>
      <c r="AC14" s="58"/>
      <c r="AD14" s="70">
        <f t="shared" ref="AD14:AD43" si="8">+Z14-AA14+AB14-AC14</f>
        <v>0</v>
      </c>
      <c r="AE14" s="187"/>
      <c r="AF14" s="289">
        <f t="shared" ref="AF14:AF43" si="9">+AE14-T14+Y14</f>
        <v>0</v>
      </c>
      <c r="AG14" s="386">
        <f t="shared" ref="AG14:AH43" si="10">+Z14</f>
        <v>0</v>
      </c>
      <c r="AH14" s="386">
        <f t="shared" si="10"/>
        <v>0</v>
      </c>
      <c r="AI14" s="386">
        <f t="shared" ref="AI14:AI43" si="11">+AB14-AC14</f>
        <v>0</v>
      </c>
      <c r="AJ14" s="386">
        <f t="shared" ref="AJ14:AJ43" si="12">+X14</f>
        <v>0</v>
      </c>
      <c r="AK14" s="386">
        <f t="shared" ref="AK14:AK43" si="13">+AJ14-AG14</f>
        <v>0</v>
      </c>
      <c r="AL14" s="70">
        <f t="shared" ref="AL14:AL43" si="14">+AJ14-AH14</f>
        <v>0</v>
      </c>
      <c r="AM14" s="42" t="str">
        <f t="shared" si="1"/>
        <v/>
      </c>
      <c r="AN14" s="392" t="str">
        <f t="shared" si="2"/>
        <v/>
      </c>
    </row>
    <row r="15" spans="1:40" s="2" customFormat="1" x14ac:dyDescent="0.3">
      <c r="A15" s="8">
        <f t="shared" si="3"/>
        <v>3</v>
      </c>
      <c r="B15" s="11"/>
      <c r="C15" s="158"/>
      <c r="D15" s="158"/>
      <c r="E15" s="158"/>
      <c r="F15" s="158"/>
      <c r="G15" s="158"/>
      <c r="H15" s="161">
        <f t="shared" si="0"/>
        <v>0</v>
      </c>
      <c r="I15" s="158"/>
      <c r="J15" s="57"/>
      <c r="K15" s="52"/>
      <c r="L15" s="70">
        <f t="shared" si="4"/>
        <v>0</v>
      </c>
      <c r="M15" s="57"/>
      <c r="N15" s="81">
        <f t="shared" si="5"/>
        <v>0</v>
      </c>
      <c r="O15" s="57"/>
      <c r="P15" s="52"/>
      <c r="Q15" s="81">
        <f t="shared" si="6"/>
        <v>0</v>
      </c>
      <c r="R15" s="57"/>
      <c r="S15" s="52"/>
      <c r="T15" s="187"/>
      <c r="U15" s="57"/>
      <c r="V15" s="57"/>
      <c r="W15" s="58"/>
      <c r="X15" s="70">
        <f t="shared" si="7"/>
        <v>0</v>
      </c>
      <c r="Y15" s="176"/>
      <c r="Z15" s="57"/>
      <c r="AA15" s="57"/>
      <c r="AB15" s="57"/>
      <c r="AC15" s="58"/>
      <c r="AD15" s="70">
        <f t="shared" si="8"/>
        <v>0</v>
      </c>
      <c r="AE15" s="187"/>
      <c r="AF15" s="289">
        <f t="shared" si="9"/>
        <v>0</v>
      </c>
      <c r="AG15" s="386">
        <f t="shared" si="10"/>
        <v>0</v>
      </c>
      <c r="AH15" s="386">
        <f t="shared" si="10"/>
        <v>0</v>
      </c>
      <c r="AI15" s="386">
        <f t="shared" si="11"/>
        <v>0</v>
      </c>
      <c r="AJ15" s="386">
        <f t="shared" si="12"/>
        <v>0</v>
      </c>
      <c r="AK15" s="386">
        <f t="shared" si="13"/>
        <v>0</v>
      </c>
      <c r="AL15" s="70">
        <f t="shared" si="14"/>
        <v>0</v>
      </c>
      <c r="AM15" s="42" t="str">
        <f t="shared" si="1"/>
        <v/>
      </c>
      <c r="AN15" s="392" t="str">
        <f t="shared" si="2"/>
        <v/>
      </c>
    </row>
    <row r="16" spans="1:40" s="2" customFormat="1" x14ac:dyDescent="0.3">
      <c r="A16" s="8">
        <f t="shared" si="3"/>
        <v>4</v>
      </c>
      <c r="B16" s="11"/>
      <c r="C16" s="158"/>
      <c r="D16" s="158"/>
      <c r="E16" s="158"/>
      <c r="F16" s="158"/>
      <c r="G16" s="158"/>
      <c r="H16" s="161">
        <f t="shared" si="0"/>
        <v>0</v>
      </c>
      <c r="I16" s="158"/>
      <c r="J16" s="57"/>
      <c r="K16" s="58"/>
      <c r="L16" s="70">
        <f t="shared" si="4"/>
        <v>0</v>
      </c>
      <c r="M16" s="57"/>
      <c r="N16" s="81">
        <f t="shared" si="5"/>
        <v>0</v>
      </c>
      <c r="O16" s="57"/>
      <c r="P16" s="58"/>
      <c r="Q16" s="81">
        <f t="shared" si="6"/>
        <v>0</v>
      </c>
      <c r="R16" s="57"/>
      <c r="S16" s="58"/>
      <c r="T16" s="187"/>
      <c r="U16" s="57"/>
      <c r="V16" s="57"/>
      <c r="W16" s="58"/>
      <c r="X16" s="70">
        <f t="shared" si="7"/>
        <v>0</v>
      </c>
      <c r="Y16" s="176"/>
      <c r="Z16" s="57"/>
      <c r="AA16" s="57"/>
      <c r="AB16" s="57"/>
      <c r="AC16" s="58"/>
      <c r="AD16" s="70">
        <f t="shared" si="8"/>
        <v>0</v>
      </c>
      <c r="AE16" s="187"/>
      <c r="AF16" s="289">
        <f t="shared" si="9"/>
        <v>0</v>
      </c>
      <c r="AG16" s="386">
        <f t="shared" si="10"/>
        <v>0</v>
      </c>
      <c r="AH16" s="386">
        <f t="shared" si="10"/>
        <v>0</v>
      </c>
      <c r="AI16" s="386">
        <f t="shared" si="11"/>
        <v>0</v>
      </c>
      <c r="AJ16" s="386">
        <f t="shared" si="12"/>
        <v>0</v>
      </c>
      <c r="AK16" s="386">
        <f t="shared" si="13"/>
        <v>0</v>
      </c>
      <c r="AL16" s="70">
        <f t="shared" si="14"/>
        <v>0</v>
      </c>
      <c r="AM16" s="42" t="str">
        <f t="shared" si="1"/>
        <v/>
      </c>
      <c r="AN16" s="392" t="str">
        <f t="shared" si="2"/>
        <v/>
      </c>
    </row>
    <row r="17" spans="1:40" s="2" customFormat="1" x14ac:dyDescent="0.3">
      <c r="A17" s="8">
        <f t="shared" si="3"/>
        <v>5</v>
      </c>
      <c r="B17" s="11"/>
      <c r="C17" s="158"/>
      <c r="D17" s="158"/>
      <c r="E17" s="158"/>
      <c r="F17" s="158"/>
      <c r="G17" s="158"/>
      <c r="H17" s="161">
        <f t="shared" si="0"/>
        <v>0</v>
      </c>
      <c r="I17" s="158"/>
      <c r="J17" s="57"/>
      <c r="K17" s="58"/>
      <c r="L17" s="70">
        <f t="shared" si="4"/>
        <v>0</v>
      </c>
      <c r="M17" s="57"/>
      <c r="N17" s="81">
        <f t="shared" si="5"/>
        <v>0</v>
      </c>
      <c r="O17" s="57"/>
      <c r="P17" s="58"/>
      <c r="Q17" s="81">
        <f t="shared" si="6"/>
        <v>0</v>
      </c>
      <c r="R17" s="57"/>
      <c r="S17" s="58"/>
      <c r="T17" s="187"/>
      <c r="U17" s="57"/>
      <c r="V17" s="57"/>
      <c r="W17" s="58"/>
      <c r="X17" s="70">
        <f t="shared" si="7"/>
        <v>0</v>
      </c>
      <c r="Y17" s="176"/>
      <c r="Z17" s="57"/>
      <c r="AA17" s="57"/>
      <c r="AB17" s="57"/>
      <c r="AC17" s="58"/>
      <c r="AD17" s="70">
        <f t="shared" si="8"/>
        <v>0</v>
      </c>
      <c r="AE17" s="187"/>
      <c r="AF17" s="289">
        <f t="shared" si="9"/>
        <v>0</v>
      </c>
      <c r="AG17" s="386">
        <f t="shared" si="10"/>
        <v>0</v>
      </c>
      <c r="AH17" s="386">
        <f t="shared" si="10"/>
        <v>0</v>
      </c>
      <c r="AI17" s="386">
        <f t="shared" si="11"/>
        <v>0</v>
      </c>
      <c r="AJ17" s="386">
        <f t="shared" si="12"/>
        <v>0</v>
      </c>
      <c r="AK17" s="386">
        <f t="shared" si="13"/>
        <v>0</v>
      </c>
      <c r="AL17" s="70">
        <f t="shared" si="14"/>
        <v>0</v>
      </c>
      <c r="AM17" s="42" t="str">
        <f t="shared" si="1"/>
        <v/>
      </c>
      <c r="AN17" s="392" t="str">
        <f t="shared" si="2"/>
        <v/>
      </c>
    </row>
    <row r="18" spans="1:40" s="2" customFormat="1" x14ac:dyDescent="0.3">
      <c r="A18" s="8">
        <f t="shared" si="3"/>
        <v>6</v>
      </c>
      <c r="B18" s="11"/>
      <c r="C18" s="158"/>
      <c r="D18" s="158"/>
      <c r="E18" s="158"/>
      <c r="F18" s="158"/>
      <c r="G18" s="158"/>
      <c r="H18" s="161">
        <f t="shared" si="0"/>
        <v>0</v>
      </c>
      <c r="I18" s="158"/>
      <c r="J18" s="51"/>
      <c r="K18" s="58"/>
      <c r="L18" s="70">
        <f t="shared" si="4"/>
        <v>0</v>
      </c>
      <c r="M18" s="51"/>
      <c r="N18" s="75">
        <f t="shared" si="5"/>
        <v>0</v>
      </c>
      <c r="O18" s="51"/>
      <c r="P18" s="58"/>
      <c r="Q18" s="75">
        <f t="shared" si="6"/>
        <v>0</v>
      </c>
      <c r="R18" s="51"/>
      <c r="S18" s="58"/>
      <c r="T18" s="187"/>
      <c r="U18" s="57"/>
      <c r="V18" s="57"/>
      <c r="W18" s="58"/>
      <c r="X18" s="70">
        <f t="shared" si="7"/>
        <v>0</v>
      </c>
      <c r="Y18" s="176"/>
      <c r="Z18" s="57"/>
      <c r="AA18" s="57"/>
      <c r="AB18" s="57"/>
      <c r="AC18" s="58"/>
      <c r="AD18" s="70">
        <f t="shared" si="8"/>
        <v>0</v>
      </c>
      <c r="AE18" s="187"/>
      <c r="AF18" s="289">
        <f t="shared" si="9"/>
        <v>0</v>
      </c>
      <c r="AG18" s="386">
        <f t="shared" si="10"/>
        <v>0</v>
      </c>
      <c r="AH18" s="386">
        <f t="shared" si="10"/>
        <v>0</v>
      </c>
      <c r="AI18" s="386">
        <f t="shared" si="11"/>
        <v>0</v>
      </c>
      <c r="AJ18" s="386">
        <f t="shared" si="12"/>
        <v>0</v>
      </c>
      <c r="AK18" s="386">
        <f t="shared" si="13"/>
        <v>0</v>
      </c>
      <c r="AL18" s="70">
        <f t="shared" si="14"/>
        <v>0</v>
      </c>
      <c r="AM18" s="42" t="str">
        <f t="shared" si="1"/>
        <v/>
      </c>
      <c r="AN18" s="392" t="str">
        <f t="shared" si="2"/>
        <v/>
      </c>
    </row>
    <row r="19" spans="1:40" s="2" customFormat="1" x14ac:dyDescent="0.3">
      <c r="A19" s="8">
        <f t="shared" si="3"/>
        <v>7</v>
      </c>
      <c r="B19" s="11"/>
      <c r="C19" s="158"/>
      <c r="D19" s="158"/>
      <c r="E19" s="158"/>
      <c r="F19" s="158"/>
      <c r="G19" s="158"/>
      <c r="H19" s="161">
        <f t="shared" si="0"/>
        <v>0</v>
      </c>
      <c r="I19" s="158"/>
      <c r="J19" s="57"/>
      <c r="K19" s="58"/>
      <c r="L19" s="70">
        <f t="shared" si="4"/>
        <v>0</v>
      </c>
      <c r="M19" s="57"/>
      <c r="N19" s="81">
        <f t="shared" si="5"/>
        <v>0</v>
      </c>
      <c r="O19" s="57"/>
      <c r="P19" s="58"/>
      <c r="Q19" s="81">
        <f t="shared" si="6"/>
        <v>0</v>
      </c>
      <c r="R19" s="57"/>
      <c r="S19" s="58"/>
      <c r="T19" s="187"/>
      <c r="U19" s="57"/>
      <c r="V19" s="57"/>
      <c r="W19" s="58"/>
      <c r="X19" s="70">
        <f t="shared" si="7"/>
        <v>0</v>
      </c>
      <c r="Y19" s="176"/>
      <c r="Z19" s="57"/>
      <c r="AA19" s="57"/>
      <c r="AB19" s="57"/>
      <c r="AC19" s="58"/>
      <c r="AD19" s="70">
        <f t="shared" si="8"/>
        <v>0</v>
      </c>
      <c r="AE19" s="187"/>
      <c r="AF19" s="289">
        <f t="shared" si="9"/>
        <v>0</v>
      </c>
      <c r="AG19" s="386">
        <f t="shared" si="10"/>
        <v>0</v>
      </c>
      <c r="AH19" s="386">
        <f t="shared" si="10"/>
        <v>0</v>
      </c>
      <c r="AI19" s="386">
        <f t="shared" si="11"/>
        <v>0</v>
      </c>
      <c r="AJ19" s="386">
        <f t="shared" si="12"/>
        <v>0</v>
      </c>
      <c r="AK19" s="386">
        <f t="shared" si="13"/>
        <v>0</v>
      </c>
      <c r="AL19" s="70">
        <f t="shared" si="14"/>
        <v>0</v>
      </c>
      <c r="AM19" s="42" t="str">
        <f t="shared" si="1"/>
        <v/>
      </c>
      <c r="AN19" s="392" t="str">
        <f t="shared" si="2"/>
        <v/>
      </c>
    </row>
    <row r="20" spans="1:40" s="2" customFormat="1" x14ac:dyDescent="0.3">
      <c r="A20" s="8">
        <f t="shared" si="3"/>
        <v>8</v>
      </c>
      <c r="B20" s="11"/>
      <c r="C20" s="158"/>
      <c r="D20" s="158"/>
      <c r="E20" s="158"/>
      <c r="F20" s="158"/>
      <c r="G20" s="158"/>
      <c r="H20" s="161">
        <f t="shared" ref="H20:H31" si="15">+C20+D20+E20-F20-G20</f>
        <v>0</v>
      </c>
      <c r="I20" s="158"/>
      <c r="J20" s="57"/>
      <c r="K20" s="58"/>
      <c r="L20" s="70">
        <f t="shared" ref="L20:L31" si="16">SUM(J20:K20)</f>
        <v>0</v>
      </c>
      <c r="M20" s="57"/>
      <c r="N20" s="81">
        <f t="shared" ref="N20:N31" si="17">+L20-M20</f>
        <v>0</v>
      </c>
      <c r="O20" s="57"/>
      <c r="P20" s="58"/>
      <c r="Q20" s="81">
        <f t="shared" ref="Q20:Q31" si="18">+O20-P20</f>
        <v>0</v>
      </c>
      <c r="R20" s="57"/>
      <c r="S20" s="58"/>
      <c r="T20" s="187"/>
      <c r="U20" s="57"/>
      <c r="V20" s="57"/>
      <c r="W20" s="58"/>
      <c r="X20" s="70">
        <f t="shared" ref="X20:X31" si="19">+U20+V20-W20</f>
        <v>0</v>
      </c>
      <c r="Y20" s="176"/>
      <c r="Z20" s="57"/>
      <c r="AA20" s="57"/>
      <c r="AB20" s="57"/>
      <c r="AC20" s="58"/>
      <c r="AD20" s="70">
        <f t="shared" ref="AD20:AD31" si="20">+Z20-AA20+AB20-AC20</f>
        <v>0</v>
      </c>
      <c r="AE20" s="187"/>
      <c r="AF20" s="289">
        <f t="shared" ref="AF20:AF31" si="21">+AE20-T20+Y20</f>
        <v>0</v>
      </c>
      <c r="AG20" s="386">
        <f t="shared" ref="AG20:AG31" si="22">+Z20</f>
        <v>0</v>
      </c>
      <c r="AH20" s="386">
        <f t="shared" ref="AH20:AH31" si="23">+AA20</f>
        <v>0</v>
      </c>
      <c r="AI20" s="386">
        <f t="shared" ref="AI20:AI31" si="24">+AB20-AC20</f>
        <v>0</v>
      </c>
      <c r="AJ20" s="386">
        <f t="shared" ref="AJ20:AJ31" si="25">+X20</f>
        <v>0</v>
      </c>
      <c r="AK20" s="386">
        <f t="shared" ref="AK20:AK31" si="26">+AJ20-AG20</f>
        <v>0</v>
      </c>
      <c r="AL20" s="70">
        <f t="shared" ref="AL20:AL31" si="27">+AJ20-AH20</f>
        <v>0</v>
      </c>
      <c r="AM20" s="42" t="str">
        <f t="shared" ref="AM20:AM31" si="28">IF(I20&lt;H20,"Póliza &lt; Asegurados",IF(I20&gt;0,IF(H20=0,"Asegurados sin pólizas",""),""))</f>
        <v/>
      </c>
      <c r="AN20" s="392" t="str">
        <f t="shared" ref="AN20:AN31" si="29">IF(J20&gt;0,IF(H20&lt;1,"Primas sin pólizas",""),IF(H20&gt;0,IF(J20&lt;1,"Pólizas sin primas",""),""))</f>
        <v/>
      </c>
    </row>
    <row r="21" spans="1:40" s="2" customFormat="1" x14ac:dyDescent="0.3">
      <c r="A21" s="8">
        <f t="shared" si="3"/>
        <v>9</v>
      </c>
      <c r="B21" s="11"/>
      <c r="C21" s="158"/>
      <c r="D21" s="158"/>
      <c r="E21" s="158"/>
      <c r="F21" s="158"/>
      <c r="G21" s="158"/>
      <c r="H21" s="161">
        <f t="shared" si="15"/>
        <v>0</v>
      </c>
      <c r="I21" s="158"/>
      <c r="J21" s="57"/>
      <c r="K21" s="58"/>
      <c r="L21" s="70">
        <f t="shared" si="16"/>
        <v>0</v>
      </c>
      <c r="M21" s="57"/>
      <c r="N21" s="81">
        <f t="shared" si="17"/>
        <v>0</v>
      </c>
      <c r="O21" s="57"/>
      <c r="P21" s="58"/>
      <c r="Q21" s="81">
        <f t="shared" si="18"/>
        <v>0</v>
      </c>
      <c r="R21" s="57"/>
      <c r="S21" s="58"/>
      <c r="T21" s="187"/>
      <c r="U21" s="57"/>
      <c r="V21" s="57"/>
      <c r="W21" s="58"/>
      <c r="X21" s="70">
        <f t="shared" si="19"/>
        <v>0</v>
      </c>
      <c r="Y21" s="176"/>
      <c r="Z21" s="57"/>
      <c r="AA21" s="57"/>
      <c r="AB21" s="57"/>
      <c r="AC21" s="58"/>
      <c r="AD21" s="70">
        <f t="shared" si="20"/>
        <v>0</v>
      </c>
      <c r="AE21" s="187"/>
      <c r="AF21" s="289">
        <f t="shared" si="21"/>
        <v>0</v>
      </c>
      <c r="AG21" s="386">
        <f t="shared" si="22"/>
        <v>0</v>
      </c>
      <c r="AH21" s="386">
        <f t="shared" si="23"/>
        <v>0</v>
      </c>
      <c r="AI21" s="386">
        <f t="shared" si="24"/>
        <v>0</v>
      </c>
      <c r="AJ21" s="386">
        <f t="shared" si="25"/>
        <v>0</v>
      </c>
      <c r="AK21" s="386">
        <f t="shared" si="26"/>
        <v>0</v>
      </c>
      <c r="AL21" s="70">
        <f t="shared" si="27"/>
        <v>0</v>
      </c>
      <c r="AM21" s="42" t="str">
        <f t="shared" si="28"/>
        <v/>
      </c>
      <c r="AN21" s="392" t="str">
        <f t="shared" si="29"/>
        <v/>
      </c>
    </row>
    <row r="22" spans="1:40" s="2" customFormat="1" x14ac:dyDescent="0.3">
      <c r="A22" s="8">
        <f t="shared" si="3"/>
        <v>10</v>
      </c>
      <c r="B22" s="11"/>
      <c r="C22" s="158"/>
      <c r="D22" s="158"/>
      <c r="E22" s="158"/>
      <c r="F22" s="158"/>
      <c r="G22" s="158"/>
      <c r="H22" s="161">
        <f t="shared" si="15"/>
        <v>0</v>
      </c>
      <c r="I22" s="158"/>
      <c r="J22" s="57"/>
      <c r="K22" s="58"/>
      <c r="L22" s="70">
        <f t="shared" si="16"/>
        <v>0</v>
      </c>
      <c r="M22" s="57"/>
      <c r="N22" s="81">
        <f t="shared" si="17"/>
        <v>0</v>
      </c>
      <c r="O22" s="57"/>
      <c r="P22" s="58"/>
      <c r="Q22" s="81">
        <f t="shared" si="18"/>
        <v>0</v>
      </c>
      <c r="R22" s="57"/>
      <c r="S22" s="58"/>
      <c r="T22" s="187"/>
      <c r="U22" s="57"/>
      <c r="V22" s="57"/>
      <c r="W22" s="58"/>
      <c r="X22" s="70">
        <f t="shared" si="19"/>
        <v>0</v>
      </c>
      <c r="Y22" s="176"/>
      <c r="Z22" s="57"/>
      <c r="AA22" s="57"/>
      <c r="AB22" s="57"/>
      <c r="AC22" s="58"/>
      <c r="AD22" s="70">
        <f t="shared" si="20"/>
        <v>0</v>
      </c>
      <c r="AE22" s="187"/>
      <c r="AF22" s="289">
        <f t="shared" si="21"/>
        <v>0</v>
      </c>
      <c r="AG22" s="386">
        <f t="shared" si="22"/>
        <v>0</v>
      </c>
      <c r="AH22" s="386">
        <f t="shared" si="23"/>
        <v>0</v>
      </c>
      <c r="AI22" s="386">
        <f t="shared" si="24"/>
        <v>0</v>
      </c>
      <c r="AJ22" s="386">
        <f t="shared" si="25"/>
        <v>0</v>
      </c>
      <c r="AK22" s="386">
        <f t="shared" si="26"/>
        <v>0</v>
      </c>
      <c r="AL22" s="70">
        <f t="shared" si="27"/>
        <v>0</v>
      </c>
      <c r="AM22" s="42" t="str">
        <f t="shared" si="28"/>
        <v/>
      </c>
      <c r="AN22" s="392" t="str">
        <f t="shared" si="29"/>
        <v/>
      </c>
    </row>
    <row r="23" spans="1:40" s="2" customFormat="1" x14ac:dyDescent="0.3">
      <c r="A23" s="8">
        <f t="shared" si="3"/>
        <v>11</v>
      </c>
      <c r="B23" s="11"/>
      <c r="C23" s="158"/>
      <c r="D23" s="158"/>
      <c r="E23" s="158"/>
      <c r="F23" s="158"/>
      <c r="G23" s="158"/>
      <c r="H23" s="161">
        <f t="shared" si="15"/>
        <v>0</v>
      </c>
      <c r="I23" s="158"/>
      <c r="J23" s="57"/>
      <c r="K23" s="58"/>
      <c r="L23" s="70">
        <f t="shared" si="16"/>
        <v>0</v>
      </c>
      <c r="M23" s="57"/>
      <c r="N23" s="81">
        <f t="shared" si="17"/>
        <v>0</v>
      </c>
      <c r="O23" s="57"/>
      <c r="P23" s="58"/>
      <c r="Q23" s="81">
        <f t="shared" si="18"/>
        <v>0</v>
      </c>
      <c r="R23" s="57"/>
      <c r="S23" s="58"/>
      <c r="T23" s="187"/>
      <c r="U23" s="57"/>
      <c r="V23" s="57"/>
      <c r="W23" s="58"/>
      <c r="X23" s="70">
        <f t="shared" si="19"/>
        <v>0</v>
      </c>
      <c r="Y23" s="176"/>
      <c r="Z23" s="57"/>
      <c r="AA23" s="57"/>
      <c r="AB23" s="57"/>
      <c r="AC23" s="58"/>
      <c r="AD23" s="70">
        <f t="shared" si="20"/>
        <v>0</v>
      </c>
      <c r="AE23" s="187"/>
      <c r="AF23" s="289">
        <f t="shared" si="21"/>
        <v>0</v>
      </c>
      <c r="AG23" s="386">
        <f t="shared" si="22"/>
        <v>0</v>
      </c>
      <c r="AH23" s="386">
        <f t="shared" si="23"/>
        <v>0</v>
      </c>
      <c r="AI23" s="386">
        <f t="shared" si="24"/>
        <v>0</v>
      </c>
      <c r="AJ23" s="386">
        <f t="shared" si="25"/>
        <v>0</v>
      </c>
      <c r="AK23" s="386">
        <f t="shared" si="26"/>
        <v>0</v>
      </c>
      <c r="AL23" s="70">
        <f t="shared" si="27"/>
        <v>0</v>
      </c>
      <c r="AM23" s="42" t="str">
        <f t="shared" si="28"/>
        <v/>
      </c>
      <c r="AN23" s="392" t="str">
        <f t="shared" si="29"/>
        <v/>
      </c>
    </row>
    <row r="24" spans="1:40" s="2" customFormat="1" x14ac:dyDescent="0.3">
      <c r="A24" s="8">
        <f t="shared" si="3"/>
        <v>12</v>
      </c>
      <c r="B24" s="11"/>
      <c r="C24" s="158"/>
      <c r="D24" s="158"/>
      <c r="E24" s="158"/>
      <c r="F24" s="158"/>
      <c r="G24" s="158"/>
      <c r="H24" s="161">
        <f t="shared" si="15"/>
        <v>0</v>
      </c>
      <c r="I24" s="158"/>
      <c r="J24" s="57"/>
      <c r="K24" s="58"/>
      <c r="L24" s="70">
        <f t="shared" si="16"/>
        <v>0</v>
      </c>
      <c r="M24" s="57"/>
      <c r="N24" s="81">
        <f t="shared" si="17"/>
        <v>0</v>
      </c>
      <c r="O24" s="57"/>
      <c r="P24" s="58"/>
      <c r="Q24" s="81">
        <f t="shared" si="18"/>
        <v>0</v>
      </c>
      <c r="R24" s="57"/>
      <c r="S24" s="58"/>
      <c r="T24" s="187"/>
      <c r="U24" s="57"/>
      <c r="V24" s="57"/>
      <c r="W24" s="58"/>
      <c r="X24" s="70">
        <f t="shared" si="19"/>
        <v>0</v>
      </c>
      <c r="Y24" s="176"/>
      <c r="Z24" s="57"/>
      <c r="AA24" s="57"/>
      <c r="AB24" s="57"/>
      <c r="AC24" s="58"/>
      <c r="AD24" s="70">
        <f t="shared" si="20"/>
        <v>0</v>
      </c>
      <c r="AE24" s="187"/>
      <c r="AF24" s="289">
        <f t="shared" si="21"/>
        <v>0</v>
      </c>
      <c r="AG24" s="386">
        <f t="shared" si="22"/>
        <v>0</v>
      </c>
      <c r="AH24" s="386">
        <f t="shared" si="23"/>
        <v>0</v>
      </c>
      <c r="AI24" s="386">
        <f t="shared" si="24"/>
        <v>0</v>
      </c>
      <c r="AJ24" s="386">
        <f t="shared" si="25"/>
        <v>0</v>
      </c>
      <c r="AK24" s="386">
        <f t="shared" si="26"/>
        <v>0</v>
      </c>
      <c r="AL24" s="70">
        <f t="shared" si="27"/>
        <v>0</v>
      </c>
      <c r="AM24" s="42" t="str">
        <f t="shared" si="28"/>
        <v/>
      </c>
      <c r="AN24" s="392" t="str">
        <f t="shared" si="29"/>
        <v/>
      </c>
    </row>
    <row r="25" spans="1:40" s="2" customFormat="1" x14ac:dyDescent="0.3">
      <c r="A25" s="8">
        <f t="shared" si="3"/>
        <v>13</v>
      </c>
      <c r="B25" s="11"/>
      <c r="C25" s="158"/>
      <c r="D25" s="158"/>
      <c r="E25" s="158"/>
      <c r="F25" s="158"/>
      <c r="G25" s="158"/>
      <c r="H25" s="161">
        <f t="shared" si="15"/>
        <v>0</v>
      </c>
      <c r="I25" s="158"/>
      <c r="J25" s="57"/>
      <c r="K25" s="58"/>
      <c r="L25" s="70">
        <f t="shared" si="16"/>
        <v>0</v>
      </c>
      <c r="M25" s="57"/>
      <c r="N25" s="81">
        <f t="shared" si="17"/>
        <v>0</v>
      </c>
      <c r="O25" s="57"/>
      <c r="P25" s="58"/>
      <c r="Q25" s="81">
        <f t="shared" si="18"/>
        <v>0</v>
      </c>
      <c r="R25" s="57"/>
      <c r="S25" s="58"/>
      <c r="T25" s="187"/>
      <c r="U25" s="57"/>
      <c r="V25" s="57"/>
      <c r="W25" s="58"/>
      <c r="X25" s="70">
        <f t="shared" si="19"/>
        <v>0</v>
      </c>
      <c r="Y25" s="176"/>
      <c r="Z25" s="57"/>
      <c r="AA25" s="57"/>
      <c r="AB25" s="57"/>
      <c r="AC25" s="58"/>
      <c r="AD25" s="70">
        <f t="shared" si="20"/>
        <v>0</v>
      </c>
      <c r="AE25" s="187"/>
      <c r="AF25" s="289">
        <f t="shared" si="21"/>
        <v>0</v>
      </c>
      <c r="AG25" s="386">
        <f t="shared" si="22"/>
        <v>0</v>
      </c>
      <c r="AH25" s="386">
        <f t="shared" si="23"/>
        <v>0</v>
      </c>
      <c r="AI25" s="386">
        <f t="shared" si="24"/>
        <v>0</v>
      </c>
      <c r="AJ25" s="386">
        <f t="shared" si="25"/>
        <v>0</v>
      </c>
      <c r="AK25" s="386">
        <f t="shared" si="26"/>
        <v>0</v>
      </c>
      <c r="AL25" s="70">
        <f t="shared" si="27"/>
        <v>0</v>
      </c>
      <c r="AM25" s="42" t="str">
        <f t="shared" si="28"/>
        <v/>
      </c>
      <c r="AN25" s="392" t="str">
        <f t="shared" si="29"/>
        <v/>
      </c>
    </row>
    <row r="26" spans="1:40" s="2" customFormat="1" x14ac:dyDescent="0.3">
      <c r="A26" s="8">
        <f t="shared" si="3"/>
        <v>14</v>
      </c>
      <c r="B26" s="11"/>
      <c r="C26" s="158"/>
      <c r="D26" s="158"/>
      <c r="E26" s="158"/>
      <c r="F26" s="158"/>
      <c r="G26" s="158"/>
      <c r="H26" s="161">
        <f t="shared" si="15"/>
        <v>0</v>
      </c>
      <c r="I26" s="158"/>
      <c r="J26" s="57"/>
      <c r="K26" s="58"/>
      <c r="L26" s="70">
        <f t="shared" si="16"/>
        <v>0</v>
      </c>
      <c r="M26" s="57"/>
      <c r="N26" s="81">
        <f t="shared" si="17"/>
        <v>0</v>
      </c>
      <c r="O26" s="57"/>
      <c r="P26" s="58"/>
      <c r="Q26" s="81">
        <f t="shared" si="18"/>
        <v>0</v>
      </c>
      <c r="R26" s="57"/>
      <c r="S26" s="58"/>
      <c r="T26" s="187"/>
      <c r="U26" s="57"/>
      <c r="V26" s="57"/>
      <c r="W26" s="58"/>
      <c r="X26" s="70">
        <f t="shared" si="19"/>
        <v>0</v>
      </c>
      <c r="Y26" s="176"/>
      <c r="Z26" s="57"/>
      <c r="AA26" s="57"/>
      <c r="AB26" s="57"/>
      <c r="AC26" s="58"/>
      <c r="AD26" s="70">
        <f t="shared" si="20"/>
        <v>0</v>
      </c>
      <c r="AE26" s="187"/>
      <c r="AF26" s="289">
        <f t="shared" si="21"/>
        <v>0</v>
      </c>
      <c r="AG26" s="386">
        <f t="shared" si="22"/>
        <v>0</v>
      </c>
      <c r="AH26" s="386">
        <f t="shared" si="23"/>
        <v>0</v>
      </c>
      <c r="AI26" s="386">
        <f t="shared" si="24"/>
        <v>0</v>
      </c>
      <c r="AJ26" s="386">
        <f t="shared" si="25"/>
        <v>0</v>
      </c>
      <c r="AK26" s="386">
        <f t="shared" si="26"/>
        <v>0</v>
      </c>
      <c r="AL26" s="70">
        <f t="shared" si="27"/>
        <v>0</v>
      </c>
      <c r="AM26" s="42" t="str">
        <f t="shared" si="28"/>
        <v/>
      </c>
      <c r="AN26" s="392" t="str">
        <f t="shared" si="29"/>
        <v/>
      </c>
    </row>
    <row r="27" spans="1:40" s="2" customFormat="1" x14ac:dyDescent="0.3">
      <c r="A27" s="8">
        <f t="shared" si="3"/>
        <v>15</v>
      </c>
      <c r="B27" s="11"/>
      <c r="C27" s="158"/>
      <c r="D27" s="158"/>
      <c r="E27" s="158"/>
      <c r="F27" s="158"/>
      <c r="G27" s="158"/>
      <c r="H27" s="161">
        <f t="shared" si="15"/>
        <v>0</v>
      </c>
      <c r="I27" s="158"/>
      <c r="J27" s="57"/>
      <c r="K27" s="58"/>
      <c r="L27" s="70">
        <f t="shared" si="16"/>
        <v>0</v>
      </c>
      <c r="M27" s="57"/>
      <c r="N27" s="81">
        <f t="shared" si="17"/>
        <v>0</v>
      </c>
      <c r="O27" s="57"/>
      <c r="P27" s="58"/>
      <c r="Q27" s="81">
        <f t="shared" si="18"/>
        <v>0</v>
      </c>
      <c r="R27" s="57"/>
      <c r="S27" s="58"/>
      <c r="T27" s="187"/>
      <c r="U27" s="57"/>
      <c r="V27" s="57"/>
      <c r="W27" s="58"/>
      <c r="X27" s="70">
        <f t="shared" si="19"/>
        <v>0</v>
      </c>
      <c r="Y27" s="176"/>
      <c r="Z27" s="57"/>
      <c r="AA27" s="57"/>
      <c r="AB27" s="57"/>
      <c r="AC27" s="58"/>
      <c r="AD27" s="70">
        <f t="shared" si="20"/>
        <v>0</v>
      </c>
      <c r="AE27" s="187"/>
      <c r="AF27" s="289">
        <f t="shared" si="21"/>
        <v>0</v>
      </c>
      <c r="AG27" s="386">
        <f t="shared" si="22"/>
        <v>0</v>
      </c>
      <c r="AH27" s="386">
        <f t="shared" si="23"/>
        <v>0</v>
      </c>
      <c r="AI27" s="386">
        <f t="shared" si="24"/>
        <v>0</v>
      </c>
      <c r="AJ27" s="386">
        <f t="shared" si="25"/>
        <v>0</v>
      </c>
      <c r="AK27" s="386">
        <f t="shared" si="26"/>
        <v>0</v>
      </c>
      <c r="AL27" s="70">
        <f t="shared" si="27"/>
        <v>0</v>
      </c>
      <c r="AM27" s="42" t="str">
        <f t="shared" si="28"/>
        <v/>
      </c>
      <c r="AN27" s="392" t="str">
        <f t="shared" si="29"/>
        <v/>
      </c>
    </row>
    <row r="28" spans="1:40" s="2" customFormat="1" x14ac:dyDescent="0.3">
      <c r="A28" s="8">
        <f t="shared" si="3"/>
        <v>16</v>
      </c>
      <c r="B28" s="11"/>
      <c r="C28" s="158"/>
      <c r="D28" s="158"/>
      <c r="E28" s="158"/>
      <c r="F28" s="158"/>
      <c r="G28" s="158"/>
      <c r="H28" s="161">
        <f t="shared" si="15"/>
        <v>0</v>
      </c>
      <c r="I28" s="158"/>
      <c r="J28" s="57"/>
      <c r="K28" s="58"/>
      <c r="L28" s="70">
        <f t="shared" si="16"/>
        <v>0</v>
      </c>
      <c r="M28" s="57"/>
      <c r="N28" s="81">
        <f t="shared" si="17"/>
        <v>0</v>
      </c>
      <c r="O28" s="57"/>
      <c r="P28" s="58"/>
      <c r="Q28" s="81">
        <f t="shared" si="18"/>
        <v>0</v>
      </c>
      <c r="R28" s="57"/>
      <c r="S28" s="58"/>
      <c r="T28" s="187"/>
      <c r="U28" s="57"/>
      <c r="V28" s="57"/>
      <c r="W28" s="58"/>
      <c r="X28" s="70">
        <f t="shared" si="19"/>
        <v>0</v>
      </c>
      <c r="Y28" s="176"/>
      <c r="Z28" s="57"/>
      <c r="AA28" s="57"/>
      <c r="AB28" s="57"/>
      <c r="AC28" s="58"/>
      <c r="AD28" s="70">
        <f t="shared" si="20"/>
        <v>0</v>
      </c>
      <c r="AE28" s="187"/>
      <c r="AF28" s="289">
        <f t="shared" si="21"/>
        <v>0</v>
      </c>
      <c r="AG28" s="386">
        <f t="shared" si="22"/>
        <v>0</v>
      </c>
      <c r="AH28" s="386">
        <f t="shared" si="23"/>
        <v>0</v>
      </c>
      <c r="AI28" s="386">
        <f t="shared" si="24"/>
        <v>0</v>
      </c>
      <c r="AJ28" s="386">
        <f t="shared" si="25"/>
        <v>0</v>
      </c>
      <c r="AK28" s="386">
        <f t="shared" si="26"/>
        <v>0</v>
      </c>
      <c r="AL28" s="70">
        <f t="shared" si="27"/>
        <v>0</v>
      </c>
      <c r="AM28" s="42" t="str">
        <f t="shared" si="28"/>
        <v/>
      </c>
      <c r="AN28" s="392" t="str">
        <f t="shared" si="29"/>
        <v/>
      </c>
    </row>
    <row r="29" spans="1:40" s="2" customFormat="1" x14ac:dyDescent="0.3">
      <c r="A29" s="8">
        <f t="shared" si="3"/>
        <v>17</v>
      </c>
      <c r="B29" s="11"/>
      <c r="C29" s="158"/>
      <c r="D29" s="158"/>
      <c r="E29" s="158"/>
      <c r="F29" s="158"/>
      <c r="G29" s="158"/>
      <c r="H29" s="161">
        <f t="shared" si="15"/>
        <v>0</v>
      </c>
      <c r="I29" s="158"/>
      <c r="J29" s="57"/>
      <c r="K29" s="58"/>
      <c r="L29" s="70">
        <f t="shared" si="16"/>
        <v>0</v>
      </c>
      <c r="M29" s="57"/>
      <c r="N29" s="81">
        <f t="shared" si="17"/>
        <v>0</v>
      </c>
      <c r="O29" s="57"/>
      <c r="P29" s="58"/>
      <c r="Q29" s="81">
        <f t="shared" si="18"/>
        <v>0</v>
      </c>
      <c r="R29" s="57"/>
      <c r="S29" s="58"/>
      <c r="T29" s="187"/>
      <c r="U29" s="57"/>
      <c r="V29" s="57"/>
      <c r="W29" s="58"/>
      <c r="X29" s="70">
        <f t="shared" si="19"/>
        <v>0</v>
      </c>
      <c r="Y29" s="176"/>
      <c r="Z29" s="57"/>
      <c r="AA29" s="57"/>
      <c r="AB29" s="57"/>
      <c r="AC29" s="58"/>
      <c r="AD29" s="70">
        <f t="shared" si="20"/>
        <v>0</v>
      </c>
      <c r="AE29" s="187"/>
      <c r="AF29" s="289">
        <f t="shared" si="21"/>
        <v>0</v>
      </c>
      <c r="AG29" s="386">
        <f t="shared" si="22"/>
        <v>0</v>
      </c>
      <c r="AH29" s="386">
        <f t="shared" si="23"/>
        <v>0</v>
      </c>
      <c r="AI29" s="386">
        <f t="shared" si="24"/>
        <v>0</v>
      </c>
      <c r="AJ29" s="386">
        <f t="shared" si="25"/>
        <v>0</v>
      </c>
      <c r="AK29" s="386">
        <f t="shared" si="26"/>
        <v>0</v>
      </c>
      <c r="AL29" s="70">
        <f t="shared" si="27"/>
        <v>0</v>
      </c>
      <c r="AM29" s="42" t="str">
        <f t="shared" si="28"/>
        <v/>
      </c>
      <c r="AN29" s="392" t="str">
        <f t="shared" si="29"/>
        <v/>
      </c>
    </row>
    <row r="30" spans="1:40" s="2" customFormat="1" x14ac:dyDescent="0.3">
      <c r="A30" s="8">
        <f t="shared" si="3"/>
        <v>18</v>
      </c>
      <c r="B30" s="11"/>
      <c r="C30" s="158"/>
      <c r="D30" s="158"/>
      <c r="E30" s="158"/>
      <c r="F30" s="158"/>
      <c r="G30" s="158"/>
      <c r="H30" s="161">
        <f t="shared" si="15"/>
        <v>0</v>
      </c>
      <c r="I30" s="158"/>
      <c r="J30" s="57"/>
      <c r="K30" s="58"/>
      <c r="L30" s="70">
        <f t="shared" si="16"/>
        <v>0</v>
      </c>
      <c r="M30" s="57"/>
      <c r="N30" s="81">
        <f t="shared" si="17"/>
        <v>0</v>
      </c>
      <c r="O30" s="57"/>
      <c r="P30" s="58"/>
      <c r="Q30" s="81">
        <f t="shared" si="18"/>
        <v>0</v>
      </c>
      <c r="R30" s="57"/>
      <c r="S30" s="58"/>
      <c r="T30" s="187"/>
      <c r="U30" s="57"/>
      <c r="V30" s="57"/>
      <c r="W30" s="58"/>
      <c r="X30" s="70">
        <f t="shared" si="19"/>
        <v>0</v>
      </c>
      <c r="Y30" s="176"/>
      <c r="Z30" s="57"/>
      <c r="AA30" s="57"/>
      <c r="AB30" s="57"/>
      <c r="AC30" s="58"/>
      <c r="AD30" s="70">
        <f t="shared" si="20"/>
        <v>0</v>
      </c>
      <c r="AE30" s="187"/>
      <c r="AF30" s="289">
        <f t="shared" si="21"/>
        <v>0</v>
      </c>
      <c r="AG30" s="386">
        <f t="shared" si="22"/>
        <v>0</v>
      </c>
      <c r="AH30" s="386">
        <f t="shared" si="23"/>
        <v>0</v>
      </c>
      <c r="AI30" s="386">
        <f t="shared" si="24"/>
        <v>0</v>
      </c>
      <c r="AJ30" s="386">
        <f t="shared" si="25"/>
        <v>0</v>
      </c>
      <c r="AK30" s="386">
        <f t="shared" si="26"/>
        <v>0</v>
      </c>
      <c r="AL30" s="70">
        <f t="shared" si="27"/>
        <v>0</v>
      </c>
      <c r="AM30" s="42" t="str">
        <f t="shared" si="28"/>
        <v/>
      </c>
      <c r="AN30" s="392" t="str">
        <f t="shared" si="29"/>
        <v/>
      </c>
    </row>
    <row r="31" spans="1:40" s="2" customFormat="1" x14ac:dyDescent="0.3">
      <c r="A31" s="8">
        <f t="shared" si="3"/>
        <v>19</v>
      </c>
      <c r="B31" s="11"/>
      <c r="C31" s="158"/>
      <c r="D31" s="158"/>
      <c r="E31" s="158"/>
      <c r="F31" s="158"/>
      <c r="G31" s="158"/>
      <c r="H31" s="161">
        <f t="shared" si="15"/>
        <v>0</v>
      </c>
      <c r="I31" s="158"/>
      <c r="J31" s="57"/>
      <c r="K31" s="58"/>
      <c r="L31" s="70">
        <f t="shared" si="16"/>
        <v>0</v>
      </c>
      <c r="M31" s="57"/>
      <c r="N31" s="81">
        <f t="shared" si="17"/>
        <v>0</v>
      </c>
      <c r="O31" s="57"/>
      <c r="P31" s="58"/>
      <c r="Q31" s="81">
        <f t="shared" si="18"/>
        <v>0</v>
      </c>
      <c r="R31" s="57"/>
      <c r="S31" s="58"/>
      <c r="T31" s="187"/>
      <c r="U31" s="57"/>
      <c r="V31" s="57"/>
      <c r="W31" s="58"/>
      <c r="X31" s="70">
        <f t="shared" si="19"/>
        <v>0</v>
      </c>
      <c r="Y31" s="176"/>
      <c r="Z31" s="57"/>
      <c r="AA31" s="57"/>
      <c r="AB31" s="57"/>
      <c r="AC31" s="58"/>
      <c r="AD31" s="70">
        <f t="shared" si="20"/>
        <v>0</v>
      </c>
      <c r="AE31" s="187"/>
      <c r="AF31" s="289">
        <f t="shared" si="21"/>
        <v>0</v>
      </c>
      <c r="AG31" s="386">
        <f t="shared" si="22"/>
        <v>0</v>
      </c>
      <c r="AH31" s="386">
        <f t="shared" si="23"/>
        <v>0</v>
      </c>
      <c r="AI31" s="386">
        <f t="shared" si="24"/>
        <v>0</v>
      </c>
      <c r="AJ31" s="386">
        <f t="shared" si="25"/>
        <v>0</v>
      </c>
      <c r="AK31" s="386">
        <f t="shared" si="26"/>
        <v>0</v>
      </c>
      <c r="AL31" s="70">
        <f t="shared" si="27"/>
        <v>0</v>
      </c>
      <c r="AM31" s="42" t="str">
        <f t="shared" si="28"/>
        <v/>
      </c>
      <c r="AN31" s="392" t="str">
        <f t="shared" si="29"/>
        <v/>
      </c>
    </row>
    <row r="32" spans="1:40" s="2" customFormat="1" x14ac:dyDescent="0.3">
      <c r="A32" s="8">
        <f t="shared" si="3"/>
        <v>20</v>
      </c>
      <c r="B32" s="11"/>
      <c r="C32" s="158"/>
      <c r="D32" s="158"/>
      <c r="E32" s="158"/>
      <c r="F32" s="158"/>
      <c r="G32" s="158"/>
      <c r="H32" s="161">
        <f t="shared" si="0"/>
        <v>0</v>
      </c>
      <c r="I32" s="158"/>
      <c r="J32" s="57"/>
      <c r="K32" s="58"/>
      <c r="L32" s="70">
        <f t="shared" si="4"/>
        <v>0</v>
      </c>
      <c r="M32" s="57"/>
      <c r="N32" s="81">
        <f t="shared" si="5"/>
        <v>0</v>
      </c>
      <c r="O32" s="57"/>
      <c r="P32" s="58"/>
      <c r="Q32" s="81">
        <f t="shared" si="6"/>
        <v>0</v>
      </c>
      <c r="R32" s="57"/>
      <c r="S32" s="58"/>
      <c r="T32" s="187"/>
      <c r="U32" s="57"/>
      <c r="V32" s="57"/>
      <c r="W32" s="58"/>
      <c r="X32" s="70">
        <f t="shared" si="7"/>
        <v>0</v>
      </c>
      <c r="Y32" s="176"/>
      <c r="Z32" s="57"/>
      <c r="AA32" s="57"/>
      <c r="AB32" s="57"/>
      <c r="AC32" s="58"/>
      <c r="AD32" s="70">
        <f t="shared" si="8"/>
        <v>0</v>
      </c>
      <c r="AE32" s="187"/>
      <c r="AF32" s="289">
        <f t="shared" si="9"/>
        <v>0</v>
      </c>
      <c r="AG32" s="386">
        <f t="shared" si="10"/>
        <v>0</v>
      </c>
      <c r="AH32" s="386">
        <f t="shared" si="10"/>
        <v>0</v>
      </c>
      <c r="AI32" s="386">
        <f t="shared" si="11"/>
        <v>0</v>
      </c>
      <c r="AJ32" s="386">
        <f t="shared" si="12"/>
        <v>0</v>
      </c>
      <c r="AK32" s="386">
        <f t="shared" si="13"/>
        <v>0</v>
      </c>
      <c r="AL32" s="70">
        <f t="shared" si="14"/>
        <v>0</v>
      </c>
      <c r="AM32" s="42" t="str">
        <f t="shared" si="1"/>
        <v/>
      </c>
      <c r="AN32" s="392" t="str">
        <f t="shared" si="2"/>
        <v/>
      </c>
    </row>
    <row r="33" spans="1:40" s="2" customFormat="1" x14ac:dyDescent="0.3">
      <c r="A33" s="8">
        <f t="shared" si="3"/>
        <v>21</v>
      </c>
      <c r="B33" s="11"/>
      <c r="C33" s="158"/>
      <c r="D33" s="158"/>
      <c r="E33" s="158"/>
      <c r="F33" s="158"/>
      <c r="G33" s="158"/>
      <c r="H33" s="161">
        <f t="shared" si="0"/>
        <v>0</v>
      </c>
      <c r="I33" s="158"/>
      <c r="J33" s="57"/>
      <c r="K33" s="58"/>
      <c r="L33" s="70">
        <f t="shared" si="4"/>
        <v>0</v>
      </c>
      <c r="M33" s="57"/>
      <c r="N33" s="81">
        <f t="shared" si="5"/>
        <v>0</v>
      </c>
      <c r="O33" s="57"/>
      <c r="P33" s="58"/>
      <c r="Q33" s="81">
        <f t="shared" si="6"/>
        <v>0</v>
      </c>
      <c r="R33" s="57"/>
      <c r="S33" s="58"/>
      <c r="T33" s="187"/>
      <c r="U33" s="57"/>
      <c r="V33" s="57"/>
      <c r="W33" s="58"/>
      <c r="X33" s="70">
        <f t="shared" si="7"/>
        <v>0</v>
      </c>
      <c r="Y33" s="176"/>
      <c r="Z33" s="57"/>
      <c r="AA33" s="57"/>
      <c r="AB33" s="57"/>
      <c r="AC33" s="58"/>
      <c r="AD33" s="70">
        <f t="shared" si="8"/>
        <v>0</v>
      </c>
      <c r="AE33" s="187"/>
      <c r="AF33" s="289">
        <f t="shared" si="9"/>
        <v>0</v>
      </c>
      <c r="AG33" s="386">
        <f t="shared" si="10"/>
        <v>0</v>
      </c>
      <c r="AH33" s="386">
        <f t="shared" si="10"/>
        <v>0</v>
      </c>
      <c r="AI33" s="386">
        <f t="shared" si="11"/>
        <v>0</v>
      </c>
      <c r="AJ33" s="386">
        <f t="shared" si="12"/>
        <v>0</v>
      </c>
      <c r="AK33" s="386">
        <f t="shared" si="13"/>
        <v>0</v>
      </c>
      <c r="AL33" s="70">
        <f t="shared" si="14"/>
        <v>0</v>
      </c>
      <c r="AM33" s="42" t="str">
        <f t="shared" si="1"/>
        <v/>
      </c>
      <c r="AN33" s="392" t="str">
        <f t="shared" si="2"/>
        <v/>
      </c>
    </row>
    <row r="34" spans="1:40" s="2" customFormat="1" x14ac:dyDescent="0.3">
      <c r="A34" s="8">
        <f t="shared" si="3"/>
        <v>22</v>
      </c>
      <c r="B34" s="11"/>
      <c r="C34" s="158"/>
      <c r="D34" s="158"/>
      <c r="E34" s="158"/>
      <c r="F34" s="158"/>
      <c r="G34" s="158"/>
      <c r="H34" s="161">
        <f t="shared" si="0"/>
        <v>0</v>
      </c>
      <c r="I34" s="158"/>
      <c r="J34" s="57"/>
      <c r="K34" s="58"/>
      <c r="L34" s="70">
        <f t="shared" si="4"/>
        <v>0</v>
      </c>
      <c r="M34" s="57"/>
      <c r="N34" s="81">
        <f t="shared" si="5"/>
        <v>0</v>
      </c>
      <c r="O34" s="57"/>
      <c r="P34" s="58"/>
      <c r="Q34" s="81">
        <f t="shared" si="6"/>
        <v>0</v>
      </c>
      <c r="R34" s="57"/>
      <c r="S34" s="58"/>
      <c r="T34" s="187"/>
      <c r="U34" s="57"/>
      <c r="V34" s="57"/>
      <c r="W34" s="58"/>
      <c r="X34" s="70">
        <f t="shared" si="7"/>
        <v>0</v>
      </c>
      <c r="Y34" s="176"/>
      <c r="Z34" s="57"/>
      <c r="AA34" s="57"/>
      <c r="AB34" s="57"/>
      <c r="AC34" s="58"/>
      <c r="AD34" s="70">
        <f t="shared" si="8"/>
        <v>0</v>
      </c>
      <c r="AE34" s="187"/>
      <c r="AF34" s="289">
        <f t="shared" si="9"/>
        <v>0</v>
      </c>
      <c r="AG34" s="386">
        <f t="shared" si="10"/>
        <v>0</v>
      </c>
      <c r="AH34" s="386">
        <f t="shared" si="10"/>
        <v>0</v>
      </c>
      <c r="AI34" s="386">
        <f t="shared" si="11"/>
        <v>0</v>
      </c>
      <c r="AJ34" s="386">
        <f t="shared" si="12"/>
        <v>0</v>
      </c>
      <c r="AK34" s="386">
        <f t="shared" si="13"/>
        <v>0</v>
      </c>
      <c r="AL34" s="70">
        <f t="shared" si="14"/>
        <v>0</v>
      </c>
      <c r="AM34" s="42" t="str">
        <f t="shared" si="1"/>
        <v/>
      </c>
      <c r="AN34" s="392" t="str">
        <f t="shared" si="2"/>
        <v/>
      </c>
    </row>
    <row r="35" spans="1:40" s="2" customFormat="1" x14ac:dyDescent="0.3">
      <c r="A35" s="8">
        <f t="shared" si="3"/>
        <v>23</v>
      </c>
      <c r="B35" s="11"/>
      <c r="C35" s="158"/>
      <c r="D35" s="158"/>
      <c r="E35" s="158"/>
      <c r="F35" s="158"/>
      <c r="G35" s="158"/>
      <c r="H35" s="161">
        <f t="shared" si="0"/>
        <v>0</v>
      </c>
      <c r="I35" s="158"/>
      <c r="J35" s="57"/>
      <c r="K35" s="58"/>
      <c r="L35" s="70">
        <f t="shared" si="4"/>
        <v>0</v>
      </c>
      <c r="M35" s="57"/>
      <c r="N35" s="81">
        <f t="shared" si="5"/>
        <v>0</v>
      </c>
      <c r="O35" s="57"/>
      <c r="P35" s="58"/>
      <c r="Q35" s="81">
        <f t="shared" si="6"/>
        <v>0</v>
      </c>
      <c r="R35" s="57"/>
      <c r="S35" s="58"/>
      <c r="T35" s="187"/>
      <c r="U35" s="57"/>
      <c r="V35" s="57"/>
      <c r="W35" s="58"/>
      <c r="X35" s="70">
        <f t="shared" si="7"/>
        <v>0</v>
      </c>
      <c r="Y35" s="176"/>
      <c r="Z35" s="57"/>
      <c r="AA35" s="57"/>
      <c r="AB35" s="57"/>
      <c r="AC35" s="58"/>
      <c r="AD35" s="70">
        <f t="shared" si="8"/>
        <v>0</v>
      </c>
      <c r="AE35" s="187"/>
      <c r="AF35" s="289">
        <f t="shared" si="9"/>
        <v>0</v>
      </c>
      <c r="AG35" s="386">
        <f t="shared" si="10"/>
        <v>0</v>
      </c>
      <c r="AH35" s="386">
        <f t="shared" si="10"/>
        <v>0</v>
      </c>
      <c r="AI35" s="386">
        <f t="shared" si="11"/>
        <v>0</v>
      </c>
      <c r="AJ35" s="386">
        <f t="shared" si="12"/>
        <v>0</v>
      </c>
      <c r="AK35" s="386">
        <f t="shared" si="13"/>
        <v>0</v>
      </c>
      <c r="AL35" s="70">
        <f t="shared" si="14"/>
        <v>0</v>
      </c>
      <c r="AM35" s="42" t="str">
        <f t="shared" si="1"/>
        <v/>
      </c>
      <c r="AN35" s="392" t="str">
        <f t="shared" si="2"/>
        <v/>
      </c>
    </row>
    <row r="36" spans="1:40" s="2" customFormat="1" x14ac:dyDescent="0.3">
      <c r="A36" s="8">
        <f t="shared" si="3"/>
        <v>24</v>
      </c>
      <c r="B36" s="11"/>
      <c r="C36" s="158"/>
      <c r="D36" s="158"/>
      <c r="E36" s="158"/>
      <c r="F36" s="158"/>
      <c r="G36" s="158"/>
      <c r="H36" s="161">
        <f t="shared" si="0"/>
        <v>0</v>
      </c>
      <c r="I36" s="158"/>
      <c r="J36" s="57"/>
      <c r="K36" s="58"/>
      <c r="L36" s="70">
        <f t="shared" si="4"/>
        <v>0</v>
      </c>
      <c r="M36" s="57"/>
      <c r="N36" s="81">
        <f t="shared" si="5"/>
        <v>0</v>
      </c>
      <c r="O36" s="57"/>
      <c r="P36" s="58"/>
      <c r="Q36" s="81">
        <f t="shared" si="6"/>
        <v>0</v>
      </c>
      <c r="R36" s="57"/>
      <c r="S36" s="58"/>
      <c r="T36" s="187"/>
      <c r="U36" s="57"/>
      <c r="V36" s="57"/>
      <c r="W36" s="58"/>
      <c r="X36" s="70">
        <f t="shared" si="7"/>
        <v>0</v>
      </c>
      <c r="Y36" s="176"/>
      <c r="Z36" s="57"/>
      <c r="AA36" s="57"/>
      <c r="AB36" s="57"/>
      <c r="AC36" s="58"/>
      <c r="AD36" s="70">
        <f t="shared" si="8"/>
        <v>0</v>
      </c>
      <c r="AE36" s="187"/>
      <c r="AF36" s="289">
        <f t="shared" si="9"/>
        <v>0</v>
      </c>
      <c r="AG36" s="386">
        <f t="shared" si="10"/>
        <v>0</v>
      </c>
      <c r="AH36" s="386">
        <f t="shared" si="10"/>
        <v>0</v>
      </c>
      <c r="AI36" s="386">
        <f t="shared" si="11"/>
        <v>0</v>
      </c>
      <c r="AJ36" s="386">
        <f t="shared" si="12"/>
        <v>0</v>
      </c>
      <c r="AK36" s="386">
        <f t="shared" si="13"/>
        <v>0</v>
      </c>
      <c r="AL36" s="70">
        <f t="shared" si="14"/>
        <v>0</v>
      </c>
      <c r="AM36" s="42" t="str">
        <f t="shared" si="1"/>
        <v/>
      </c>
      <c r="AN36" s="392" t="str">
        <f t="shared" si="2"/>
        <v/>
      </c>
    </row>
    <row r="37" spans="1:40" s="2" customFormat="1" x14ac:dyDescent="0.3">
      <c r="A37" s="8">
        <f t="shared" si="3"/>
        <v>25</v>
      </c>
      <c r="B37" s="11"/>
      <c r="C37" s="158"/>
      <c r="D37" s="158"/>
      <c r="E37" s="158"/>
      <c r="F37" s="158"/>
      <c r="G37" s="158"/>
      <c r="H37" s="161">
        <f t="shared" si="0"/>
        <v>0</v>
      </c>
      <c r="I37" s="158"/>
      <c r="J37" s="57"/>
      <c r="K37" s="58"/>
      <c r="L37" s="70">
        <f t="shared" si="4"/>
        <v>0</v>
      </c>
      <c r="M37" s="57"/>
      <c r="N37" s="81">
        <f t="shared" si="5"/>
        <v>0</v>
      </c>
      <c r="O37" s="57"/>
      <c r="P37" s="58"/>
      <c r="Q37" s="81">
        <f t="shared" si="6"/>
        <v>0</v>
      </c>
      <c r="R37" s="57"/>
      <c r="S37" s="58"/>
      <c r="T37" s="187"/>
      <c r="U37" s="57"/>
      <c r="V37" s="57"/>
      <c r="W37" s="58"/>
      <c r="X37" s="70">
        <f t="shared" si="7"/>
        <v>0</v>
      </c>
      <c r="Y37" s="176"/>
      <c r="Z37" s="57"/>
      <c r="AA37" s="57"/>
      <c r="AB37" s="57"/>
      <c r="AC37" s="58"/>
      <c r="AD37" s="70">
        <f t="shared" si="8"/>
        <v>0</v>
      </c>
      <c r="AE37" s="187"/>
      <c r="AF37" s="289">
        <f t="shared" si="9"/>
        <v>0</v>
      </c>
      <c r="AG37" s="386">
        <f t="shared" si="10"/>
        <v>0</v>
      </c>
      <c r="AH37" s="386">
        <f t="shared" si="10"/>
        <v>0</v>
      </c>
      <c r="AI37" s="386">
        <f t="shared" si="11"/>
        <v>0</v>
      </c>
      <c r="AJ37" s="386">
        <f t="shared" si="12"/>
        <v>0</v>
      </c>
      <c r="AK37" s="386">
        <f t="shared" si="13"/>
        <v>0</v>
      </c>
      <c r="AL37" s="70">
        <f t="shared" si="14"/>
        <v>0</v>
      </c>
      <c r="AM37" s="42" t="str">
        <f t="shared" si="1"/>
        <v/>
      </c>
      <c r="AN37" s="392" t="str">
        <f t="shared" si="2"/>
        <v/>
      </c>
    </row>
    <row r="38" spans="1:40" s="2" customFormat="1" x14ac:dyDescent="0.3">
      <c r="A38" s="8">
        <f t="shared" si="3"/>
        <v>26</v>
      </c>
      <c r="B38" s="11"/>
      <c r="C38" s="158"/>
      <c r="D38" s="158"/>
      <c r="E38" s="158"/>
      <c r="F38" s="158"/>
      <c r="G38" s="158"/>
      <c r="H38" s="161">
        <f t="shared" si="0"/>
        <v>0</v>
      </c>
      <c r="I38" s="158"/>
      <c r="J38" s="57"/>
      <c r="K38" s="58"/>
      <c r="L38" s="70">
        <f t="shared" si="4"/>
        <v>0</v>
      </c>
      <c r="M38" s="57"/>
      <c r="N38" s="81">
        <f t="shared" si="5"/>
        <v>0</v>
      </c>
      <c r="O38" s="57"/>
      <c r="P38" s="58"/>
      <c r="Q38" s="81">
        <f t="shared" si="6"/>
        <v>0</v>
      </c>
      <c r="R38" s="57"/>
      <c r="S38" s="58"/>
      <c r="T38" s="187"/>
      <c r="U38" s="57"/>
      <c r="V38" s="57"/>
      <c r="W38" s="58"/>
      <c r="X38" s="70">
        <f t="shared" si="7"/>
        <v>0</v>
      </c>
      <c r="Y38" s="176"/>
      <c r="Z38" s="57"/>
      <c r="AA38" s="57"/>
      <c r="AB38" s="57"/>
      <c r="AC38" s="58"/>
      <c r="AD38" s="70">
        <f t="shared" si="8"/>
        <v>0</v>
      </c>
      <c r="AE38" s="187"/>
      <c r="AF38" s="289">
        <f t="shared" si="9"/>
        <v>0</v>
      </c>
      <c r="AG38" s="386">
        <f t="shared" si="10"/>
        <v>0</v>
      </c>
      <c r="AH38" s="386">
        <f t="shared" si="10"/>
        <v>0</v>
      </c>
      <c r="AI38" s="386">
        <f t="shared" si="11"/>
        <v>0</v>
      </c>
      <c r="AJ38" s="386">
        <f t="shared" si="12"/>
        <v>0</v>
      </c>
      <c r="AK38" s="386">
        <f t="shared" si="13"/>
        <v>0</v>
      </c>
      <c r="AL38" s="70">
        <f t="shared" si="14"/>
        <v>0</v>
      </c>
      <c r="AM38" s="42" t="str">
        <f t="shared" si="1"/>
        <v/>
      </c>
      <c r="AN38" s="392" t="str">
        <f t="shared" si="2"/>
        <v/>
      </c>
    </row>
    <row r="39" spans="1:40" s="2" customFormat="1" x14ac:dyDescent="0.3">
      <c r="A39" s="8">
        <f t="shared" si="3"/>
        <v>27</v>
      </c>
      <c r="B39" s="11"/>
      <c r="C39" s="158"/>
      <c r="D39" s="158"/>
      <c r="E39" s="158"/>
      <c r="F39" s="158"/>
      <c r="G39" s="158"/>
      <c r="H39" s="161">
        <f t="shared" si="0"/>
        <v>0</v>
      </c>
      <c r="I39" s="158"/>
      <c r="J39" s="57"/>
      <c r="K39" s="58"/>
      <c r="L39" s="70">
        <f t="shared" si="4"/>
        <v>0</v>
      </c>
      <c r="M39" s="57"/>
      <c r="N39" s="81">
        <f t="shared" si="5"/>
        <v>0</v>
      </c>
      <c r="O39" s="57"/>
      <c r="P39" s="58"/>
      <c r="Q39" s="81">
        <f t="shared" si="6"/>
        <v>0</v>
      </c>
      <c r="R39" s="57"/>
      <c r="S39" s="58"/>
      <c r="T39" s="187"/>
      <c r="U39" s="57"/>
      <c r="V39" s="57"/>
      <c r="W39" s="58"/>
      <c r="X39" s="70">
        <f t="shared" si="7"/>
        <v>0</v>
      </c>
      <c r="Y39" s="176"/>
      <c r="Z39" s="57"/>
      <c r="AA39" s="57"/>
      <c r="AB39" s="57"/>
      <c r="AC39" s="58"/>
      <c r="AD39" s="70">
        <f t="shared" si="8"/>
        <v>0</v>
      </c>
      <c r="AE39" s="187"/>
      <c r="AF39" s="289">
        <f t="shared" si="9"/>
        <v>0</v>
      </c>
      <c r="AG39" s="386">
        <f t="shared" si="10"/>
        <v>0</v>
      </c>
      <c r="AH39" s="386">
        <f t="shared" si="10"/>
        <v>0</v>
      </c>
      <c r="AI39" s="386">
        <f t="shared" si="11"/>
        <v>0</v>
      </c>
      <c r="AJ39" s="386">
        <f t="shared" si="12"/>
        <v>0</v>
      </c>
      <c r="AK39" s="386">
        <f t="shared" si="13"/>
        <v>0</v>
      </c>
      <c r="AL39" s="70">
        <f t="shared" si="14"/>
        <v>0</v>
      </c>
      <c r="AM39" s="42" t="str">
        <f t="shared" si="1"/>
        <v/>
      </c>
      <c r="AN39" s="392" t="str">
        <f t="shared" si="2"/>
        <v/>
      </c>
    </row>
    <row r="40" spans="1:40" s="2" customFormat="1" x14ac:dyDescent="0.3">
      <c r="A40" s="8">
        <f t="shared" si="3"/>
        <v>28</v>
      </c>
      <c r="B40" s="11"/>
      <c r="C40" s="158"/>
      <c r="D40" s="158"/>
      <c r="E40" s="158"/>
      <c r="F40" s="158"/>
      <c r="G40" s="158"/>
      <c r="H40" s="161">
        <f t="shared" si="0"/>
        <v>0</v>
      </c>
      <c r="I40" s="158"/>
      <c r="J40" s="57"/>
      <c r="K40" s="58"/>
      <c r="L40" s="70">
        <f t="shared" si="4"/>
        <v>0</v>
      </c>
      <c r="M40" s="57"/>
      <c r="N40" s="81">
        <f t="shared" si="5"/>
        <v>0</v>
      </c>
      <c r="O40" s="57"/>
      <c r="P40" s="58"/>
      <c r="Q40" s="81">
        <f t="shared" si="6"/>
        <v>0</v>
      </c>
      <c r="R40" s="57"/>
      <c r="S40" s="58"/>
      <c r="T40" s="187"/>
      <c r="U40" s="57"/>
      <c r="V40" s="57"/>
      <c r="W40" s="58"/>
      <c r="X40" s="70">
        <f t="shared" si="7"/>
        <v>0</v>
      </c>
      <c r="Y40" s="176"/>
      <c r="Z40" s="57"/>
      <c r="AA40" s="57"/>
      <c r="AB40" s="57"/>
      <c r="AC40" s="58"/>
      <c r="AD40" s="70">
        <f t="shared" si="8"/>
        <v>0</v>
      </c>
      <c r="AE40" s="187"/>
      <c r="AF40" s="289">
        <f t="shared" si="9"/>
        <v>0</v>
      </c>
      <c r="AG40" s="386">
        <f t="shared" si="10"/>
        <v>0</v>
      </c>
      <c r="AH40" s="386">
        <f t="shared" si="10"/>
        <v>0</v>
      </c>
      <c r="AI40" s="386">
        <f t="shared" si="11"/>
        <v>0</v>
      </c>
      <c r="AJ40" s="386">
        <f t="shared" si="12"/>
        <v>0</v>
      </c>
      <c r="AK40" s="386">
        <f t="shared" si="13"/>
        <v>0</v>
      </c>
      <c r="AL40" s="70">
        <f t="shared" si="14"/>
        <v>0</v>
      </c>
      <c r="AM40" s="42" t="str">
        <f t="shared" si="1"/>
        <v/>
      </c>
      <c r="AN40" s="392" t="str">
        <f t="shared" si="2"/>
        <v/>
      </c>
    </row>
    <row r="41" spans="1:40" s="2" customFormat="1" x14ac:dyDescent="0.3">
      <c r="A41" s="8">
        <f t="shared" si="3"/>
        <v>29</v>
      </c>
      <c r="B41" s="11"/>
      <c r="C41" s="158"/>
      <c r="D41" s="158"/>
      <c r="E41" s="158"/>
      <c r="F41" s="158"/>
      <c r="G41" s="158"/>
      <c r="H41" s="161">
        <f t="shared" si="0"/>
        <v>0</v>
      </c>
      <c r="I41" s="158"/>
      <c r="J41" s="57"/>
      <c r="K41" s="58"/>
      <c r="L41" s="70">
        <f t="shared" ref="L41" si="30">SUM(J41:K41)</f>
        <v>0</v>
      </c>
      <c r="M41" s="57"/>
      <c r="N41" s="81">
        <f t="shared" si="5"/>
        <v>0</v>
      </c>
      <c r="O41" s="57"/>
      <c r="P41" s="58"/>
      <c r="Q41" s="81">
        <f t="shared" si="6"/>
        <v>0</v>
      </c>
      <c r="R41" s="57"/>
      <c r="S41" s="58"/>
      <c r="T41" s="187"/>
      <c r="U41" s="57"/>
      <c r="V41" s="57"/>
      <c r="W41" s="58"/>
      <c r="X41" s="70">
        <f t="shared" si="7"/>
        <v>0</v>
      </c>
      <c r="Y41" s="176"/>
      <c r="Z41" s="57"/>
      <c r="AA41" s="57"/>
      <c r="AB41" s="57"/>
      <c r="AC41" s="58"/>
      <c r="AD41" s="70">
        <f t="shared" si="8"/>
        <v>0</v>
      </c>
      <c r="AE41" s="187"/>
      <c r="AF41" s="289">
        <f t="shared" si="9"/>
        <v>0</v>
      </c>
      <c r="AG41" s="386">
        <f t="shared" si="10"/>
        <v>0</v>
      </c>
      <c r="AH41" s="386">
        <f t="shared" si="10"/>
        <v>0</v>
      </c>
      <c r="AI41" s="386">
        <f t="shared" si="11"/>
        <v>0</v>
      </c>
      <c r="AJ41" s="386">
        <f t="shared" si="12"/>
        <v>0</v>
      </c>
      <c r="AK41" s="386">
        <f t="shared" si="13"/>
        <v>0</v>
      </c>
      <c r="AL41" s="70">
        <f t="shared" si="14"/>
        <v>0</v>
      </c>
      <c r="AM41" s="45" t="str">
        <f t="shared" si="1"/>
        <v/>
      </c>
      <c r="AN41" s="395" t="str">
        <f t="shared" si="2"/>
        <v/>
      </c>
    </row>
    <row r="42" spans="1:40" s="2" customFormat="1" ht="15" thickBot="1" x14ac:dyDescent="0.35">
      <c r="A42" s="8">
        <f t="shared" si="3"/>
        <v>30</v>
      </c>
      <c r="B42" s="12"/>
      <c r="C42" s="162"/>
      <c r="D42" s="162"/>
      <c r="E42" s="162"/>
      <c r="F42" s="162"/>
      <c r="G42" s="162"/>
      <c r="H42" s="383">
        <f t="shared" si="0"/>
        <v>0</v>
      </c>
      <c r="I42" s="162"/>
      <c r="J42" s="71"/>
      <c r="K42" s="72"/>
      <c r="L42" s="70">
        <f t="shared" si="4"/>
        <v>0</v>
      </c>
      <c r="M42" s="71"/>
      <c r="N42" s="384">
        <f t="shared" si="5"/>
        <v>0</v>
      </c>
      <c r="O42" s="71"/>
      <c r="P42" s="72"/>
      <c r="Q42" s="384">
        <f t="shared" si="6"/>
        <v>0</v>
      </c>
      <c r="R42" s="71"/>
      <c r="S42" s="72"/>
      <c r="T42" s="189"/>
      <c r="U42" s="71"/>
      <c r="V42" s="71"/>
      <c r="W42" s="72"/>
      <c r="X42" s="70">
        <f t="shared" si="7"/>
        <v>0</v>
      </c>
      <c r="Y42" s="178"/>
      <c r="Z42" s="71"/>
      <c r="AA42" s="71"/>
      <c r="AB42" s="71"/>
      <c r="AC42" s="72"/>
      <c r="AD42" s="70">
        <f t="shared" si="8"/>
        <v>0</v>
      </c>
      <c r="AE42" s="189"/>
      <c r="AF42" s="297">
        <f t="shared" si="9"/>
        <v>0</v>
      </c>
      <c r="AG42" s="388">
        <f t="shared" si="10"/>
        <v>0</v>
      </c>
      <c r="AH42" s="388">
        <f t="shared" si="10"/>
        <v>0</v>
      </c>
      <c r="AI42" s="388">
        <f t="shared" si="11"/>
        <v>0</v>
      </c>
      <c r="AJ42" s="388">
        <f t="shared" si="12"/>
        <v>0</v>
      </c>
      <c r="AK42" s="388">
        <f t="shared" si="13"/>
        <v>0</v>
      </c>
      <c r="AL42" s="70">
        <f t="shared" si="14"/>
        <v>0</v>
      </c>
      <c r="AM42" s="47" t="str">
        <f t="shared" si="1"/>
        <v/>
      </c>
      <c r="AN42" s="393" t="str">
        <f t="shared" si="2"/>
        <v/>
      </c>
    </row>
    <row r="43" spans="1:40" s="2" customFormat="1" ht="15.6" thickTop="1" thickBot="1" x14ac:dyDescent="0.35">
      <c r="A43" s="7"/>
      <c r="B43" s="3" t="s">
        <v>62</v>
      </c>
      <c r="C43" s="164">
        <f>SUM(C13:C42)</f>
        <v>0</v>
      </c>
      <c r="D43" s="164">
        <f t="shared" ref="D43:AE43" si="31">SUM(D13:D42)</f>
        <v>0</v>
      </c>
      <c r="E43" s="164">
        <f t="shared" si="31"/>
        <v>0</v>
      </c>
      <c r="F43" s="164">
        <f t="shared" si="31"/>
        <v>0</v>
      </c>
      <c r="G43" s="164">
        <f t="shared" si="31"/>
        <v>0</v>
      </c>
      <c r="H43" s="164">
        <f t="shared" si="31"/>
        <v>0</v>
      </c>
      <c r="I43" s="164">
        <f t="shared" si="31"/>
        <v>0</v>
      </c>
      <c r="J43" s="64">
        <f t="shared" si="31"/>
        <v>0</v>
      </c>
      <c r="K43" s="64">
        <f t="shared" si="31"/>
        <v>0</v>
      </c>
      <c r="L43" s="65">
        <f t="shared" si="31"/>
        <v>0</v>
      </c>
      <c r="M43" s="64">
        <f t="shared" si="31"/>
        <v>0</v>
      </c>
      <c r="N43" s="86">
        <f t="shared" si="5"/>
        <v>0</v>
      </c>
      <c r="O43" s="64">
        <f t="shared" ref="O43:P43" si="32">SUM(O13:O42)</f>
        <v>0</v>
      </c>
      <c r="P43" s="64">
        <f t="shared" si="32"/>
        <v>0</v>
      </c>
      <c r="Q43" s="86">
        <f t="shared" si="6"/>
        <v>0</v>
      </c>
      <c r="R43" s="64">
        <f t="shared" ref="R43:S43" si="33">SUM(R13:R42)</f>
        <v>0</v>
      </c>
      <c r="S43" s="64">
        <f t="shared" si="33"/>
        <v>0</v>
      </c>
      <c r="T43" s="190">
        <f t="shared" si="31"/>
        <v>0</v>
      </c>
      <c r="U43" s="63">
        <f t="shared" si="31"/>
        <v>0</v>
      </c>
      <c r="V43" s="64">
        <f t="shared" si="31"/>
        <v>0</v>
      </c>
      <c r="W43" s="64">
        <f t="shared" si="31"/>
        <v>0</v>
      </c>
      <c r="X43" s="65">
        <f t="shared" si="7"/>
        <v>0</v>
      </c>
      <c r="Y43" s="164">
        <f t="shared" si="31"/>
        <v>0</v>
      </c>
      <c r="Z43" s="63">
        <f t="shared" si="31"/>
        <v>0</v>
      </c>
      <c r="AA43" s="63">
        <f t="shared" si="31"/>
        <v>0</v>
      </c>
      <c r="AB43" s="63">
        <f t="shared" ref="AB43" si="34">SUM(AB13:AB42)</f>
        <v>0</v>
      </c>
      <c r="AC43" s="64">
        <f t="shared" si="31"/>
        <v>0</v>
      </c>
      <c r="AD43" s="65">
        <f t="shared" si="8"/>
        <v>0</v>
      </c>
      <c r="AE43" s="190">
        <f t="shared" si="31"/>
        <v>0</v>
      </c>
      <c r="AF43" s="164">
        <f t="shared" si="9"/>
        <v>0</v>
      </c>
      <c r="AG43" s="390">
        <f t="shared" si="10"/>
        <v>0</v>
      </c>
      <c r="AH43" s="390">
        <f t="shared" si="10"/>
        <v>0</v>
      </c>
      <c r="AI43" s="390">
        <f t="shared" si="11"/>
        <v>0</v>
      </c>
      <c r="AJ43" s="390">
        <f t="shared" si="12"/>
        <v>0</v>
      </c>
      <c r="AK43" s="390">
        <f t="shared" si="13"/>
        <v>0</v>
      </c>
      <c r="AL43" s="65">
        <f t="shared" si="14"/>
        <v>0</v>
      </c>
      <c r="AM43" s="46" t="str">
        <f t="shared" si="1"/>
        <v/>
      </c>
      <c r="AN43" s="394" t="str">
        <f t="shared" si="2"/>
        <v/>
      </c>
    </row>
    <row r="44" spans="1:40" ht="15" thickTop="1" x14ac:dyDescent="0.3">
      <c r="AG44" s="391"/>
      <c r="AH44" s="391"/>
      <c r="AI44" s="391"/>
      <c r="AJ44" s="391"/>
      <c r="AK44" s="391"/>
    </row>
    <row r="45" spans="1:40" ht="18" x14ac:dyDescent="0.35">
      <c r="B45" s="268" t="s">
        <v>163</v>
      </c>
      <c r="AG45" s="391"/>
      <c r="AH45" s="391"/>
      <c r="AI45" s="391"/>
      <c r="AJ45" s="391"/>
      <c r="AK45" s="391"/>
    </row>
    <row r="46" spans="1:40" x14ac:dyDescent="0.3">
      <c r="AG46" s="391"/>
      <c r="AH46" s="391"/>
      <c r="AI46" s="391"/>
      <c r="AJ46" s="391"/>
      <c r="AK46" s="391"/>
    </row>
    <row r="47" spans="1:40" x14ac:dyDescent="0.3">
      <c r="AG47" s="391"/>
      <c r="AH47" s="391"/>
      <c r="AI47" s="391"/>
      <c r="AJ47" s="391"/>
      <c r="AK47" s="391"/>
    </row>
    <row r="48" spans="1:40" x14ac:dyDescent="0.3">
      <c r="AG48" s="391"/>
      <c r="AH48" s="391"/>
      <c r="AI48" s="391"/>
      <c r="AJ48" s="391"/>
      <c r="AK48" s="391"/>
    </row>
    <row r="49" spans="33:37" x14ac:dyDescent="0.3">
      <c r="AG49" s="391"/>
      <c r="AH49" s="391"/>
      <c r="AI49" s="391"/>
      <c r="AJ49" s="391"/>
      <c r="AK49" s="391"/>
    </row>
    <row r="50" spans="33:37" x14ac:dyDescent="0.3">
      <c r="AG50" s="391"/>
      <c r="AH50" s="391"/>
      <c r="AI50" s="391"/>
      <c r="AJ50" s="391"/>
      <c r="AK50" s="391"/>
    </row>
    <row r="51" spans="33:37" x14ac:dyDescent="0.3">
      <c r="AG51" s="391"/>
      <c r="AH51" s="391"/>
      <c r="AI51" s="391"/>
      <c r="AJ51" s="391"/>
      <c r="AK51" s="391"/>
    </row>
    <row r="52" spans="33:37" x14ac:dyDescent="0.3">
      <c r="AG52" s="391"/>
      <c r="AH52" s="391"/>
      <c r="AI52" s="391"/>
      <c r="AJ52" s="391"/>
      <c r="AK52" s="391"/>
    </row>
    <row r="53" spans="33:37" x14ac:dyDescent="0.3">
      <c r="AG53" s="391"/>
      <c r="AH53" s="391"/>
      <c r="AI53" s="391"/>
      <c r="AJ53" s="391"/>
      <c r="AK53" s="391"/>
    </row>
    <row r="54" spans="33:37" x14ac:dyDescent="0.3">
      <c r="AG54" s="391"/>
      <c r="AH54" s="391"/>
      <c r="AI54" s="391"/>
      <c r="AJ54" s="391"/>
      <c r="AK54" s="391"/>
    </row>
    <row r="55" spans="33:37" x14ac:dyDescent="0.3">
      <c r="AG55" s="391"/>
      <c r="AH55" s="391"/>
      <c r="AI55" s="391"/>
      <c r="AJ55" s="391"/>
      <c r="AK55" s="391"/>
    </row>
    <row r="56" spans="33:37" x14ac:dyDescent="0.3">
      <c r="AG56" s="391"/>
      <c r="AH56" s="391"/>
      <c r="AI56" s="391"/>
      <c r="AJ56" s="391"/>
      <c r="AK56" s="391"/>
    </row>
    <row r="57" spans="33:37" x14ac:dyDescent="0.3">
      <c r="AG57" s="391"/>
      <c r="AH57" s="391"/>
      <c r="AI57" s="391"/>
      <c r="AJ57" s="391"/>
      <c r="AK57" s="391"/>
    </row>
    <row r="58" spans="33:37" x14ac:dyDescent="0.3">
      <c r="AG58" s="391"/>
      <c r="AH58" s="391"/>
      <c r="AI58" s="391"/>
      <c r="AJ58" s="391"/>
      <c r="AK58" s="391"/>
    </row>
    <row r="59" spans="33:37" x14ac:dyDescent="0.3">
      <c r="AG59" s="391"/>
      <c r="AH59" s="391"/>
      <c r="AI59" s="391"/>
      <c r="AJ59" s="391"/>
      <c r="AK59" s="391"/>
    </row>
    <row r="60" spans="33:37" x14ac:dyDescent="0.3">
      <c r="AG60" s="391"/>
      <c r="AH60" s="391"/>
      <c r="AI60" s="391"/>
      <c r="AJ60" s="391"/>
      <c r="AK60" s="391"/>
    </row>
    <row r="61" spans="33:37" x14ac:dyDescent="0.3">
      <c r="AG61" s="391"/>
      <c r="AH61" s="391"/>
      <c r="AI61" s="391"/>
      <c r="AJ61" s="391"/>
      <c r="AK61" s="391"/>
    </row>
    <row r="62" spans="33:37" x14ac:dyDescent="0.3">
      <c r="AG62" s="391"/>
      <c r="AH62" s="391"/>
      <c r="AI62" s="391"/>
      <c r="AJ62" s="391"/>
      <c r="AK62" s="391"/>
    </row>
    <row r="63" spans="33:37" x14ac:dyDescent="0.3">
      <c r="AG63" s="391"/>
      <c r="AH63" s="391"/>
      <c r="AI63" s="391"/>
      <c r="AJ63" s="391"/>
      <c r="AK63" s="391"/>
    </row>
    <row r="64" spans="33:37" x14ac:dyDescent="0.3">
      <c r="AG64" s="391"/>
      <c r="AH64" s="391"/>
      <c r="AI64" s="391"/>
      <c r="AJ64" s="391"/>
      <c r="AK64" s="391"/>
    </row>
    <row r="65" spans="33:37" x14ac:dyDescent="0.3">
      <c r="AG65" s="391"/>
      <c r="AH65" s="391"/>
      <c r="AI65" s="391"/>
      <c r="AJ65" s="391"/>
      <c r="AK65" s="391"/>
    </row>
    <row r="66" spans="33:37" x14ac:dyDescent="0.3">
      <c r="AG66" s="391"/>
      <c r="AH66" s="391"/>
      <c r="AI66" s="391"/>
      <c r="AJ66" s="391"/>
      <c r="AK66" s="391"/>
    </row>
    <row r="67" spans="33:37" x14ac:dyDescent="0.3">
      <c r="AG67" s="391"/>
      <c r="AH67" s="391"/>
      <c r="AI67" s="391"/>
      <c r="AJ67" s="391"/>
      <c r="AK67" s="391"/>
    </row>
    <row r="68" spans="33:37" x14ac:dyDescent="0.3">
      <c r="AG68" s="391"/>
      <c r="AH68" s="391"/>
      <c r="AI68" s="391"/>
      <c r="AJ68" s="391"/>
      <c r="AK68" s="391"/>
    </row>
    <row r="69" spans="33:37" x14ac:dyDescent="0.3">
      <c r="AG69" s="391"/>
      <c r="AH69" s="391"/>
      <c r="AI69" s="391"/>
      <c r="AJ69" s="391"/>
      <c r="AK69" s="391"/>
    </row>
    <row r="70" spans="33:37" x14ac:dyDescent="0.3">
      <c r="AG70" s="391"/>
      <c r="AH70" s="391"/>
      <c r="AI70" s="391"/>
      <c r="AJ70" s="391"/>
      <c r="AK70" s="391"/>
    </row>
    <row r="71" spans="33:37" x14ac:dyDescent="0.3">
      <c r="AG71" s="391"/>
      <c r="AH71" s="391"/>
      <c r="AI71" s="391"/>
      <c r="AJ71" s="391"/>
      <c r="AK71" s="391"/>
    </row>
    <row r="72" spans="33:37" x14ac:dyDescent="0.3">
      <c r="AG72" s="391"/>
      <c r="AH72" s="391"/>
      <c r="AI72" s="391"/>
      <c r="AJ72" s="391"/>
      <c r="AK72" s="391"/>
    </row>
    <row r="73" spans="33:37" x14ac:dyDescent="0.3">
      <c r="AG73" s="391"/>
      <c r="AH73" s="391"/>
      <c r="AI73" s="391"/>
      <c r="AJ73" s="391"/>
      <c r="AK73" s="391"/>
    </row>
    <row r="74" spans="33:37" x14ac:dyDescent="0.3">
      <c r="AG74" s="391"/>
      <c r="AH74" s="391"/>
      <c r="AI74" s="391"/>
      <c r="AJ74" s="391"/>
      <c r="AK74" s="391"/>
    </row>
    <row r="75" spans="33:37" x14ac:dyDescent="0.3">
      <c r="AG75" s="391"/>
      <c r="AH75" s="391"/>
      <c r="AI75" s="391"/>
      <c r="AJ75" s="391"/>
      <c r="AK75" s="391"/>
    </row>
    <row r="76" spans="33:37" x14ac:dyDescent="0.3">
      <c r="AG76" s="391"/>
      <c r="AH76" s="391"/>
      <c r="AI76" s="391"/>
      <c r="AJ76" s="391"/>
      <c r="AK76" s="391"/>
    </row>
    <row r="77" spans="33:37" x14ac:dyDescent="0.3">
      <c r="AG77" s="391"/>
      <c r="AH77" s="391"/>
      <c r="AI77" s="391"/>
      <c r="AJ77" s="391"/>
      <c r="AK77" s="391"/>
    </row>
    <row r="78" spans="33:37" x14ac:dyDescent="0.3">
      <c r="AG78" s="391"/>
      <c r="AH78" s="391"/>
      <c r="AI78" s="391"/>
      <c r="AJ78" s="391"/>
      <c r="AK78" s="391"/>
    </row>
    <row r="79" spans="33:37" x14ac:dyDescent="0.3">
      <c r="AG79" s="391"/>
      <c r="AH79" s="391"/>
      <c r="AI79" s="391"/>
      <c r="AJ79" s="391"/>
      <c r="AK79" s="391"/>
    </row>
    <row r="80" spans="33:37" x14ac:dyDescent="0.3">
      <c r="AG80" s="391"/>
      <c r="AH80" s="391"/>
      <c r="AI80" s="391"/>
      <c r="AJ80" s="391"/>
      <c r="AK80" s="391"/>
    </row>
    <row r="81" spans="33:37" x14ac:dyDescent="0.3">
      <c r="AG81" s="391"/>
      <c r="AH81" s="391"/>
      <c r="AI81" s="391"/>
      <c r="AJ81" s="391"/>
      <c r="AK81" s="391"/>
    </row>
  </sheetData>
  <sheetProtection algorithmName="SHA-512" hashValue="BmJuty+Vc1zcnt88QwepHNh0IBi5rfmzjQu+ng9oC0RbuSkBckCQcpdXIJN76bHVuWnsZeM9TfReGHgHdQcgEA==" saltValue="3Hs5uCINCUJnJ/rDQ+qJAg==" spinCount="100000" sheet="1" objects="1" scenarios="1"/>
  <pageMargins left="0.23622047244094491" right="0.35433070866141736" top="0.47244094488188981" bottom="0.55118110236220474" header="0.31496062992125984" footer="0.31496062992125984"/>
  <pageSetup paperSize="5" scale="48" fitToWidth="0" fitToHeight="0" orientation="landscape" r:id="rId1"/>
  <headerFooter>
    <oddFooter>&amp;LDESGLOSE RIESGOS DIVERSOS&amp;C&amp;P/&amp;N&amp;R&amp;D    &amp;T</oddFooter>
  </headerFooter>
  <colBreaks count="2" manualBreakCount="2">
    <brk id="19" min="11" max="32" man="1"/>
    <brk id="38" min="11" max="32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2E4CD-AA1E-4F73-AC12-3BB6EAEB2B8B}">
  <dimension ref="B1:W53"/>
  <sheetViews>
    <sheetView showGridLines="0" zoomScale="80" zoomScaleNormal="80" zoomScaleSheetLayoutView="70" workbookViewId="0">
      <pane xSplit="2" ySplit="10" topLeftCell="C11" activePane="bottomRight" state="frozen"/>
      <selection pane="topRight"/>
      <selection pane="bottomLeft"/>
      <selection pane="bottomRight"/>
    </sheetView>
  </sheetViews>
  <sheetFormatPr baseColWidth="10" defaultColWidth="11.44140625" defaultRowHeight="14.4" x14ac:dyDescent="0.3"/>
  <cols>
    <col min="1" max="1" width="4" customWidth="1"/>
    <col min="2" max="2" width="29.33203125" customWidth="1"/>
    <col min="3" max="3" width="14.88671875" customWidth="1"/>
    <col min="4" max="4" width="17.88671875" bestFit="1" customWidth="1"/>
    <col min="5" max="5" width="14.88671875" customWidth="1"/>
    <col min="6" max="6" width="17.88671875" bestFit="1" customWidth="1"/>
    <col min="7" max="7" width="14.88671875" customWidth="1"/>
    <col min="8" max="8" width="17.88671875" bestFit="1" customWidth="1"/>
    <col min="9" max="9" width="14.88671875" customWidth="1"/>
    <col min="10" max="10" width="17.88671875" bestFit="1" customWidth="1"/>
    <col min="11" max="11" width="14.88671875" customWidth="1"/>
    <col min="12" max="12" width="17.88671875" bestFit="1" customWidth="1"/>
    <col min="13" max="13" width="14.88671875" customWidth="1"/>
    <col min="14" max="14" width="17.88671875" bestFit="1" customWidth="1"/>
    <col min="15" max="15" width="14.88671875" customWidth="1"/>
    <col min="16" max="16" width="17.88671875" bestFit="1" customWidth="1"/>
    <col min="17" max="17" width="14.88671875" customWidth="1"/>
    <col min="18" max="18" width="17.88671875" bestFit="1" customWidth="1"/>
    <col min="19" max="19" width="14.88671875" customWidth="1"/>
    <col min="20" max="20" width="17.88671875" bestFit="1" customWidth="1"/>
    <col min="21" max="21" width="12.5546875" customWidth="1"/>
    <col min="23" max="23" width="21" customWidth="1"/>
  </cols>
  <sheetData>
    <row r="1" spans="2:23" s="217" customFormat="1" ht="18" x14ac:dyDescent="0.3">
      <c r="B1" s="244" t="s">
        <v>0</v>
      </c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  <c r="S1" s="209"/>
      <c r="T1" s="209"/>
      <c r="U1" s="216"/>
      <c r="V1" s="216"/>
    </row>
    <row r="2" spans="2:23" s="217" customFormat="1" ht="15.6" x14ac:dyDescent="0.3">
      <c r="B2" s="247" t="s">
        <v>1</v>
      </c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16"/>
      <c r="V2" s="216"/>
    </row>
    <row r="3" spans="2:23" s="217" customFormat="1" ht="15.6" x14ac:dyDescent="0.3">
      <c r="B3" s="251" t="s">
        <v>165</v>
      </c>
      <c r="D3" s="209"/>
      <c r="E3" s="209"/>
      <c r="F3" s="209"/>
      <c r="G3" s="209"/>
      <c r="H3" s="209"/>
      <c r="I3" s="209"/>
      <c r="J3" s="210"/>
      <c r="K3" s="209"/>
      <c r="L3" s="209"/>
      <c r="M3" s="209"/>
      <c r="N3" s="210"/>
      <c r="O3" s="209"/>
      <c r="P3" s="209"/>
      <c r="Q3" s="209"/>
      <c r="R3" s="210"/>
      <c r="S3" s="209"/>
      <c r="T3" s="210"/>
      <c r="U3" s="218"/>
      <c r="V3" s="218"/>
    </row>
    <row r="4" spans="2:23" ht="15.6" x14ac:dyDescent="0.3">
      <c r="B4" s="250" t="str">
        <f>+Local!B4</f>
        <v>AL 30 DE AGOSTO DE 2026</v>
      </c>
      <c r="C4" s="217"/>
      <c r="U4" s="213"/>
      <c r="V4" s="213"/>
    </row>
    <row r="5" spans="2:23" ht="18" x14ac:dyDescent="0.35">
      <c r="B5" s="270" t="s">
        <v>4</v>
      </c>
      <c r="C5" s="219" t="str">
        <f>+Local!C6</f>
        <v>Nombre de la Compañía</v>
      </c>
      <c r="D5" s="220"/>
      <c r="E5" s="221"/>
      <c r="F5" s="221"/>
      <c r="G5" s="221"/>
      <c r="H5" s="221"/>
      <c r="K5" s="221"/>
      <c r="L5" s="221"/>
      <c r="O5" s="221"/>
      <c r="P5" s="221"/>
      <c r="U5" s="2"/>
      <c r="V5" s="2"/>
    </row>
    <row r="6" spans="2:23" ht="18" x14ac:dyDescent="0.35">
      <c r="B6" s="270" t="s">
        <v>5</v>
      </c>
      <c r="C6" s="219" t="str">
        <f>+Local!C7</f>
        <v>XXXX-XXXX-XXXX</v>
      </c>
      <c r="D6" s="220"/>
      <c r="E6" s="221"/>
      <c r="F6" s="221"/>
      <c r="G6" s="221"/>
      <c r="H6" s="221"/>
      <c r="K6" s="221"/>
      <c r="L6" s="221"/>
      <c r="O6" s="221"/>
      <c r="P6" s="221"/>
      <c r="U6" s="2"/>
      <c r="V6" s="2"/>
    </row>
    <row r="7" spans="2:23" ht="15.6" x14ac:dyDescent="0.3">
      <c r="B7" s="270" t="s">
        <v>143</v>
      </c>
      <c r="C7" s="222">
        <f>+Local!C8</f>
        <v>46264</v>
      </c>
      <c r="U7" s="2"/>
      <c r="V7" s="2"/>
    </row>
    <row r="8" spans="2:23" s="93" customFormat="1" ht="16.5" customHeight="1" x14ac:dyDescent="0.3">
      <c r="B8" s="402" t="s">
        <v>70</v>
      </c>
      <c r="C8" s="94" t="s">
        <v>71</v>
      </c>
      <c r="D8" s="95"/>
      <c r="E8" s="94"/>
      <c r="F8" s="95"/>
      <c r="G8" s="96" t="s">
        <v>72</v>
      </c>
      <c r="H8" s="97"/>
      <c r="I8" s="96"/>
      <c r="J8" s="98"/>
      <c r="K8" s="94" t="s">
        <v>73</v>
      </c>
      <c r="L8" s="95"/>
      <c r="M8" s="94"/>
      <c r="N8" s="99"/>
      <c r="O8" s="100" t="s">
        <v>74</v>
      </c>
      <c r="P8" s="101"/>
      <c r="Q8" s="100"/>
      <c r="R8" s="102"/>
      <c r="S8" s="415" t="s">
        <v>75</v>
      </c>
      <c r="T8" s="416"/>
      <c r="U8" s="409" t="s">
        <v>15</v>
      </c>
      <c r="V8" s="410"/>
      <c r="W8" s="411"/>
    </row>
    <row r="9" spans="2:23" s="93" customFormat="1" ht="16.5" customHeight="1" x14ac:dyDescent="0.3">
      <c r="B9" s="403"/>
      <c r="C9" s="103" t="s">
        <v>76</v>
      </c>
      <c r="D9" s="104"/>
      <c r="E9" s="103" t="s">
        <v>77</v>
      </c>
      <c r="F9" s="104"/>
      <c r="G9" s="105" t="s">
        <v>76</v>
      </c>
      <c r="H9" s="106"/>
      <c r="I9" s="105" t="s">
        <v>77</v>
      </c>
      <c r="J9" s="106"/>
      <c r="K9" s="103" t="s">
        <v>76</v>
      </c>
      <c r="L9" s="104"/>
      <c r="M9" s="103" t="s">
        <v>77</v>
      </c>
      <c r="N9" s="104"/>
      <c r="O9" s="107" t="s">
        <v>76</v>
      </c>
      <c r="P9" s="108"/>
      <c r="Q9" s="107" t="s">
        <v>77</v>
      </c>
      <c r="R9" s="108"/>
      <c r="S9" s="417"/>
      <c r="T9" s="418"/>
      <c r="U9" s="412"/>
      <c r="V9" s="413"/>
      <c r="W9" s="414"/>
    </row>
    <row r="10" spans="2:23" s="93" customFormat="1" ht="16.5" customHeight="1" x14ac:dyDescent="0.3">
      <c r="B10" s="404"/>
      <c r="C10" s="109" t="s">
        <v>78</v>
      </c>
      <c r="D10" s="110" t="s">
        <v>79</v>
      </c>
      <c r="E10" s="109" t="s">
        <v>78</v>
      </c>
      <c r="F10" s="110" t="s">
        <v>79</v>
      </c>
      <c r="G10" s="111" t="s">
        <v>78</v>
      </c>
      <c r="H10" s="112" t="s">
        <v>79</v>
      </c>
      <c r="I10" s="111" t="s">
        <v>78</v>
      </c>
      <c r="J10" s="112" t="s">
        <v>79</v>
      </c>
      <c r="K10" s="109" t="s">
        <v>78</v>
      </c>
      <c r="L10" s="110" t="s">
        <v>79</v>
      </c>
      <c r="M10" s="109" t="s">
        <v>78</v>
      </c>
      <c r="N10" s="110" t="s">
        <v>79</v>
      </c>
      <c r="O10" s="113" t="s">
        <v>78</v>
      </c>
      <c r="P10" s="114" t="s">
        <v>79</v>
      </c>
      <c r="Q10" s="113" t="s">
        <v>78</v>
      </c>
      <c r="R10" s="114" t="s">
        <v>79</v>
      </c>
      <c r="S10" s="115" t="s">
        <v>78</v>
      </c>
      <c r="T10" s="116" t="s">
        <v>79</v>
      </c>
      <c r="U10" s="412"/>
      <c r="V10" s="413"/>
      <c r="W10" s="414"/>
    </row>
    <row r="11" spans="2:23" s="93" customFormat="1" ht="28.5" customHeight="1" x14ac:dyDescent="0.3">
      <c r="B11" s="117" t="s">
        <v>80</v>
      </c>
      <c r="C11" s="118"/>
      <c r="D11" s="119"/>
      <c r="E11" s="118"/>
      <c r="F11" s="119"/>
      <c r="G11" s="118"/>
      <c r="H11" s="119"/>
      <c r="I11" s="118"/>
      <c r="J11" s="119"/>
      <c r="K11" s="118"/>
      <c r="L11" s="119"/>
      <c r="M11" s="118"/>
      <c r="N11" s="119"/>
      <c r="O11" s="167">
        <f>SUM(C11,G11,K11)</f>
        <v>0</v>
      </c>
      <c r="P11" s="120">
        <f>SUM(D11,H11,L11)</f>
        <v>0</v>
      </c>
      <c r="Q11" s="167">
        <f>SUM(E11,I11,M11)</f>
        <v>0</v>
      </c>
      <c r="R11" s="120">
        <f>SUM(F11,J11,N11)</f>
        <v>0</v>
      </c>
      <c r="S11" s="167">
        <f>+O11+Q11</f>
        <v>0</v>
      </c>
      <c r="T11" s="120">
        <f>+P11+R11</f>
        <v>0</v>
      </c>
      <c r="U11" s="236" t="str">
        <f>IF(S11&lt;&gt;(Total!D44+Total!E44),"Total de Pólizas "&amp;(Total!D44+Total!E44)&amp;" no coincide","")</f>
        <v/>
      </c>
      <c r="W11" s="237"/>
    </row>
    <row r="12" spans="2:23" s="93" customFormat="1" ht="27.75" customHeight="1" x14ac:dyDescent="0.3">
      <c r="B12" s="121" t="s">
        <v>81</v>
      </c>
      <c r="C12" s="118"/>
      <c r="D12" s="122"/>
      <c r="E12" s="118"/>
      <c r="F12" s="122"/>
      <c r="G12" s="118"/>
      <c r="H12" s="122"/>
      <c r="I12" s="118"/>
      <c r="J12" s="122"/>
      <c r="K12" s="118"/>
      <c r="L12" s="122"/>
      <c r="M12" s="118"/>
      <c r="N12" s="122"/>
      <c r="O12" s="167">
        <f>SUM(C12,G12,K12)</f>
        <v>0</v>
      </c>
      <c r="P12" s="123"/>
      <c r="Q12" s="167">
        <f>SUM(E12,I12,M12)</f>
        <v>0</v>
      </c>
      <c r="R12" s="123"/>
      <c r="S12" s="167">
        <f>+O12+Q12</f>
        <v>0</v>
      </c>
      <c r="T12" s="123"/>
      <c r="U12" s="236" t="str">
        <f>IF(T11&lt;&gt;Total!J44,"Total de Primas " &amp;Total!J44 &amp; " no coincide","")</f>
        <v/>
      </c>
      <c r="W12" s="237"/>
    </row>
    <row r="13" spans="2:23" s="93" customFormat="1" ht="28.5" customHeight="1" x14ac:dyDescent="0.3">
      <c r="B13" s="124" t="s">
        <v>82</v>
      </c>
      <c r="C13" s="125"/>
      <c r="D13" s="119"/>
      <c r="E13" s="125"/>
      <c r="F13" s="119"/>
      <c r="G13" s="125"/>
      <c r="H13" s="119"/>
      <c r="I13" s="125"/>
      <c r="J13" s="119"/>
      <c r="K13" s="125"/>
      <c r="L13" s="119"/>
      <c r="M13" s="125"/>
      <c r="N13" s="119"/>
      <c r="O13" s="171"/>
      <c r="P13" s="120">
        <f>SUM(D13,H13,L13)</f>
        <v>0</v>
      </c>
      <c r="Q13" s="171"/>
      <c r="R13" s="120">
        <f>SUM(F13,J13,N13)</f>
        <v>0</v>
      </c>
      <c r="S13" s="171"/>
      <c r="T13" s="120">
        <f>+P13+R13</f>
        <v>0</v>
      </c>
      <c r="U13" s="238">
        <f>IF(S12&gt;0,+T13/S12,0)</f>
        <v>0</v>
      </c>
      <c r="V13" s="239" t="s">
        <v>83</v>
      </c>
      <c r="W13" s="237"/>
    </row>
    <row r="14" spans="2:23" s="93" customFormat="1" ht="16.5" customHeight="1" x14ac:dyDescent="0.3">
      <c r="B14" s="402" t="s">
        <v>84</v>
      </c>
      <c r="C14" s="94" t="s">
        <v>71</v>
      </c>
      <c r="D14" s="95"/>
      <c r="E14" s="94"/>
      <c r="F14" s="95"/>
      <c r="G14" s="96" t="s">
        <v>72</v>
      </c>
      <c r="H14" s="97"/>
      <c r="I14" s="96"/>
      <c r="J14" s="98"/>
      <c r="K14" s="94" t="s">
        <v>73</v>
      </c>
      <c r="L14" s="95"/>
      <c r="M14" s="94"/>
      <c r="N14" s="99"/>
      <c r="O14" s="100" t="s">
        <v>74</v>
      </c>
      <c r="P14" s="101"/>
      <c r="Q14" s="100"/>
      <c r="R14" s="102"/>
      <c r="S14" s="415" t="s">
        <v>75</v>
      </c>
      <c r="T14" s="416"/>
      <c r="U14" s="240"/>
      <c r="W14" s="237"/>
    </row>
    <row r="15" spans="2:23" s="93" customFormat="1" ht="16.5" customHeight="1" x14ac:dyDescent="0.3">
      <c r="B15" s="403"/>
      <c r="C15" s="103" t="s">
        <v>76</v>
      </c>
      <c r="D15" s="104"/>
      <c r="E15" s="103" t="s">
        <v>77</v>
      </c>
      <c r="F15" s="104"/>
      <c r="G15" s="105" t="s">
        <v>76</v>
      </c>
      <c r="H15" s="106"/>
      <c r="I15" s="105" t="s">
        <v>77</v>
      </c>
      <c r="J15" s="106"/>
      <c r="K15" s="103" t="s">
        <v>76</v>
      </c>
      <c r="L15" s="104"/>
      <c r="M15" s="103" t="s">
        <v>77</v>
      </c>
      <c r="N15" s="104"/>
      <c r="O15" s="107" t="s">
        <v>76</v>
      </c>
      <c r="P15" s="108"/>
      <c r="Q15" s="107" t="s">
        <v>77</v>
      </c>
      <c r="R15" s="108"/>
      <c r="S15" s="417"/>
      <c r="T15" s="418"/>
      <c r="U15" s="240"/>
      <c r="W15" s="237"/>
    </row>
    <row r="16" spans="2:23" s="93" customFormat="1" ht="16.5" customHeight="1" x14ac:dyDescent="0.3">
      <c r="B16" s="404"/>
      <c r="C16" s="109" t="s">
        <v>78</v>
      </c>
      <c r="D16" s="110" t="s">
        <v>79</v>
      </c>
      <c r="E16" s="109" t="s">
        <v>78</v>
      </c>
      <c r="F16" s="110" t="s">
        <v>79</v>
      </c>
      <c r="G16" s="111" t="s">
        <v>78</v>
      </c>
      <c r="H16" s="112" t="s">
        <v>79</v>
      </c>
      <c r="I16" s="111" t="s">
        <v>78</v>
      </c>
      <c r="J16" s="112" t="s">
        <v>79</v>
      </c>
      <c r="K16" s="109" t="s">
        <v>78</v>
      </c>
      <c r="L16" s="110" t="s">
        <v>79</v>
      </c>
      <c r="M16" s="109" t="s">
        <v>78</v>
      </c>
      <c r="N16" s="110" t="s">
        <v>79</v>
      </c>
      <c r="O16" s="113" t="s">
        <v>78</v>
      </c>
      <c r="P16" s="114" t="s">
        <v>79</v>
      </c>
      <c r="Q16" s="113" t="s">
        <v>78</v>
      </c>
      <c r="R16" s="114" t="s">
        <v>79</v>
      </c>
      <c r="S16" s="115" t="s">
        <v>78</v>
      </c>
      <c r="T16" s="116" t="s">
        <v>79</v>
      </c>
      <c r="U16" s="240"/>
      <c r="W16" s="237"/>
    </row>
    <row r="17" spans="2:23" s="93" customFormat="1" ht="28.5" customHeight="1" x14ac:dyDescent="0.3">
      <c r="B17" s="117" t="s">
        <v>80</v>
      </c>
      <c r="C17" s="118"/>
      <c r="D17" s="119"/>
      <c r="E17" s="118"/>
      <c r="F17" s="119"/>
      <c r="G17" s="118"/>
      <c r="H17" s="119"/>
      <c r="I17" s="118"/>
      <c r="J17" s="119"/>
      <c r="K17" s="118"/>
      <c r="L17" s="119"/>
      <c r="M17" s="118"/>
      <c r="N17" s="119"/>
      <c r="O17" s="167">
        <f>SUM(C17,G17,K17)</f>
        <v>0</v>
      </c>
      <c r="P17" s="120">
        <f>SUM(D17,H17,L17)</f>
        <v>0</v>
      </c>
      <c r="Q17" s="167">
        <f>SUM(E17,I17,M17)</f>
        <v>0</v>
      </c>
      <c r="R17" s="120">
        <f>SUM(F17,J17,N17)</f>
        <v>0</v>
      </c>
      <c r="S17" s="167">
        <f>+O17+Q17</f>
        <v>0</v>
      </c>
      <c r="T17" s="120">
        <f>+P17+R17</f>
        <v>0</v>
      </c>
      <c r="U17" s="236" t="str">
        <f>IF(S17&lt;&gt;Total!$H$44,"Total de Pólizas " &amp;Total!$H$44&amp; " no coincide","")</f>
        <v/>
      </c>
      <c r="W17" s="237"/>
    </row>
    <row r="18" spans="2:23" s="93" customFormat="1" ht="27.75" customHeight="1" x14ac:dyDescent="0.3">
      <c r="B18" s="121" t="s">
        <v>81</v>
      </c>
      <c r="C18" s="118"/>
      <c r="D18" s="122"/>
      <c r="E18" s="118"/>
      <c r="F18" s="122"/>
      <c r="G18" s="118"/>
      <c r="H18" s="122"/>
      <c r="I18" s="118"/>
      <c r="J18" s="122"/>
      <c r="K18" s="118"/>
      <c r="L18" s="122"/>
      <c r="M18" s="118"/>
      <c r="N18" s="122"/>
      <c r="O18" s="167">
        <f>SUM(C18,G18,K18)</f>
        <v>0</v>
      </c>
      <c r="P18" s="123"/>
      <c r="Q18" s="167">
        <f>SUM(E18,I18,M18)</f>
        <v>0</v>
      </c>
      <c r="R18" s="123"/>
      <c r="S18" s="167">
        <f>+O18+Q18</f>
        <v>0</v>
      </c>
      <c r="T18" s="123"/>
      <c r="U18" s="236" t="str">
        <f>IF(S18&lt;&gt;Total!$I$44,"No de Asegurados " &amp;Total!$I$44&amp; " no coincide","")</f>
        <v/>
      </c>
      <c r="W18" s="237"/>
    </row>
    <row r="19" spans="2:23" s="93" customFormat="1" ht="28.5" customHeight="1" x14ac:dyDescent="0.3">
      <c r="B19" s="124" t="s">
        <v>82</v>
      </c>
      <c r="C19" s="125"/>
      <c r="D19" s="119"/>
      <c r="E19" s="125"/>
      <c r="F19" s="119"/>
      <c r="G19" s="125"/>
      <c r="H19" s="119"/>
      <c r="I19" s="125"/>
      <c r="J19" s="119"/>
      <c r="K19" s="125"/>
      <c r="L19" s="119"/>
      <c r="M19" s="125"/>
      <c r="N19" s="119"/>
      <c r="O19" s="171"/>
      <c r="P19" s="120">
        <f>SUM(D19,H19,L19)</f>
        <v>0</v>
      </c>
      <c r="Q19" s="171"/>
      <c r="R19" s="120">
        <f>SUM(F19,J19,N19)</f>
        <v>0</v>
      </c>
      <c r="S19" s="171"/>
      <c r="T19" s="120">
        <f>+P19+R19</f>
        <v>0</v>
      </c>
      <c r="U19" s="238">
        <f>IF(S18&gt;0,+T19/S18,0)</f>
        <v>0</v>
      </c>
      <c r="V19" s="239" t="s">
        <v>83</v>
      </c>
      <c r="W19" s="237"/>
    </row>
    <row r="20" spans="2:23" s="93" customFormat="1" x14ac:dyDescent="0.3">
      <c r="B20" s="402" t="s">
        <v>85</v>
      </c>
      <c r="C20" s="126" t="s">
        <v>86</v>
      </c>
      <c r="D20" s="127"/>
      <c r="E20" s="128"/>
      <c r="F20" s="127"/>
      <c r="G20" s="129" t="s">
        <v>87</v>
      </c>
      <c r="H20" s="130"/>
      <c r="I20" s="131"/>
      <c r="J20" s="130"/>
      <c r="K20" s="94" t="s">
        <v>73</v>
      </c>
      <c r="L20" s="95"/>
      <c r="M20" s="94"/>
      <c r="N20" s="99"/>
      <c r="O20" s="132" t="s">
        <v>88</v>
      </c>
      <c r="P20" s="133"/>
      <c r="Q20" s="132"/>
      <c r="R20" s="133"/>
      <c r="S20" s="405" t="s">
        <v>89</v>
      </c>
      <c r="T20" s="406"/>
      <c r="U20" s="240"/>
      <c r="W20" s="237"/>
    </row>
    <row r="21" spans="2:23" s="93" customFormat="1" ht="16.5" customHeight="1" x14ac:dyDescent="0.3">
      <c r="B21" s="403"/>
      <c r="C21" s="103" t="s">
        <v>76</v>
      </c>
      <c r="D21" s="104"/>
      <c r="E21" s="103" t="s">
        <v>77</v>
      </c>
      <c r="F21" s="104"/>
      <c r="G21" s="105" t="s">
        <v>76</v>
      </c>
      <c r="H21" s="106"/>
      <c r="I21" s="105" t="s">
        <v>77</v>
      </c>
      <c r="J21" s="106"/>
      <c r="K21" s="103" t="s">
        <v>76</v>
      </c>
      <c r="L21" s="104"/>
      <c r="M21" s="103" t="s">
        <v>77</v>
      </c>
      <c r="N21" s="104"/>
      <c r="O21" s="107" t="s">
        <v>76</v>
      </c>
      <c r="P21" s="108"/>
      <c r="Q21" s="107" t="s">
        <v>77</v>
      </c>
      <c r="R21" s="108"/>
      <c r="S21" s="407"/>
      <c r="T21" s="408"/>
      <c r="U21" s="240"/>
      <c r="W21" s="237"/>
    </row>
    <row r="22" spans="2:23" s="93" customFormat="1" ht="16.5" customHeight="1" x14ac:dyDescent="0.3">
      <c r="B22" s="404"/>
      <c r="C22" s="109" t="s">
        <v>90</v>
      </c>
      <c r="D22" s="110" t="s">
        <v>79</v>
      </c>
      <c r="E22" s="109" t="s">
        <v>90</v>
      </c>
      <c r="F22" s="110" t="s">
        <v>79</v>
      </c>
      <c r="G22" s="111" t="s">
        <v>90</v>
      </c>
      <c r="H22" s="112" t="s">
        <v>79</v>
      </c>
      <c r="I22" s="111" t="s">
        <v>90</v>
      </c>
      <c r="J22" s="112" t="s">
        <v>79</v>
      </c>
      <c r="K22" s="109" t="s">
        <v>90</v>
      </c>
      <c r="L22" s="110" t="s">
        <v>79</v>
      </c>
      <c r="M22" s="109" t="s">
        <v>90</v>
      </c>
      <c r="N22" s="110" t="s">
        <v>79</v>
      </c>
      <c r="O22" s="113" t="s">
        <v>90</v>
      </c>
      <c r="P22" s="114" t="s">
        <v>79</v>
      </c>
      <c r="Q22" s="113" t="s">
        <v>90</v>
      </c>
      <c r="R22" s="114" t="s">
        <v>79</v>
      </c>
      <c r="S22" s="115" t="s">
        <v>90</v>
      </c>
      <c r="T22" s="116" t="s">
        <v>79</v>
      </c>
      <c r="U22" s="240"/>
      <c r="W22" s="237"/>
    </row>
    <row r="23" spans="2:23" s="93" customFormat="1" ht="28.5" customHeight="1" x14ac:dyDescent="0.3">
      <c r="B23" s="134" t="s">
        <v>91</v>
      </c>
      <c r="C23" s="165">
        <f t="shared" ref="C23:S23" si="0">C24++C30+C31+C36+C41</f>
        <v>0</v>
      </c>
      <c r="D23" s="136">
        <f t="shared" si="0"/>
        <v>0</v>
      </c>
      <c r="E23" s="135">
        <f t="shared" si="0"/>
        <v>0</v>
      </c>
      <c r="F23" s="136">
        <f t="shared" si="0"/>
        <v>0</v>
      </c>
      <c r="G23" s="165">
        <f t="shared" si="0"/>
        <v>0</v>
      </c>
      <c r="H23" s="136">
        <f t="shared" si="0"/>
        <v>0</v>
      </c>
      <c r="I23" s="165">
        <f t="shared" si="0"/>
        <v>0</v>
      </c>
      <c r="J23" s="136">
        <f t="shared" si="0"/>
        <v>0</v>
      </c>
      <c r="K23" s="165">
        <f t="shared" si="0"/>
        <v>0</v>
      </c>
      <c r="L23" s="136">
        <f t="shared" si="0"/>
        <v>0</v>
      </c>
      <c r="M23" s="165">
        <f t="shared" si="0"/>
        <v>0</v>
      </c>
      <c r="N23" s="136">
        <f t="shared" si="0"/>
        <v>0</v>
      </c>
      <c r="O23" s="165">
        <f t="shared" si="0"/>
        <v>0</v>
      </c>
      <c r="P23" s="136">
        <f t="shared" si="0"/>
        <v>0</v>
      </c>
      <c r="Q23" s="165">
        <f t="shared" si="0"/>
        <v>0</v>
      </c>
      <c r="R23" s="136">
        <f t="shared" si="0"/>
        <v>0</v>
      </c>
      <c r="S23" s="165">
        <f t="shared" si="0"/>
        <v>0</v>
      </c>
      <c r="T23" s="136">
        <f>T24++T30+T31+T36+T41</f>
        <v>0</v>
      </c>
      <c r="U23" s="236" t="str">
        <f>IF($S$23&lt;&gt;Total!$T$44,"Total de Casos Cerrados " &amp;Total!$T$44 &amp; " no coincide","")</f>
        <v/>
      </c>
      <c r="W23" s="237"/>
    </row>
    <row r="24" spans="2:23" s="93" customFormat="1" ht="19.5" customHeight="1" x14ac:dyDescent="0.3">
      <c r="B24" s="137" t="s">
        <v>92</v>
      </c>
      <c r="C24" s="166">
        <f t="shared" ref="C24:T24" si="1">SUM(C25:C29)</f>
        <v>0</v>
      </c>
      <c r="D24" s="139">
        <f t="shared" si="1"/>
        <v>0</v>
      </c>
      <c r="E24" s="138">
        <f t="shared" si="1"/>
        <v>0</v>
      </c>
      <c r="F24" s="139">
        <f t="shared" si="1"/>
        <v>0</v>
      </c>
      <c r="G24" s="166">
        <f t="shared" si="1"/>
        <v>0</v>
      </c>
      <c r="H24" s="139">
        <f t="shared" si="1"/>
        <v>0</v>
      </c>
      <c r="I24" s="166">
        <f t="shared" si="1"/>
        <v>0</v>
      </c>
      <c r="J24" s="139">
        <f t="shared" si="1"/>
        <v>0</v>
      </c>
      <c r="K24" s="166">
        <f t="shared" si="1"/>
        <v>0</v>
      </c>
      <c r="L24" s="139">
        <f t="shared" si="1"/>
        <v>0</v>
      </c>
      <c r="M24" s="166">
        <f t="shared" si="1"/>
        <v>0</v>
      </c>
      <c r="N24" s="139">
        <f t="shared" si="1"/>
        <v>0</v>
      </c>
      <c r="O24" s="166">
        <f t="shared" si="1"/>
        <v>0</v>
      </c>
      <c r="P24" s="139">
        <f t="shared" si="1"/>
        <v>0</v>
      </c>
      <c r="Q24" s="166">
        <f t="shared" si="1"/>
        <v>0</v>
      </c>
      <c r="R24" s="139">
        <f t="shared" si="1"/>
        <v>0</v>
      </c>
      <c r="S24" s="166">
        <f t="shared" si="1"/>
        <v>0</v>
      </c>
      <c r="T24" s="139">
        <f t="shared" si="1"/>
        <v>0</v>
      </c>
      <c r="U24" s="236" t="str">
        <f>IF($T$23&lt;&gt;Total!$U$44,"Total de Siniestros Pagados " &amp;Total!$U$44 &amp; " no coincide","")</f>
        <v/>
      </c>
      <c r="W24" s="237"/>
    </row>
    <row r="25" spans="2:23" s="93" customFormat="1" ht="19.5" customHeight="1" x14ac:dyDescent="0.3">
      <c r="B25" s="140" t="s">
        <v>93</v>
      </c>
      <c r="C25" s="172"/>
      <c r="D25" s="119"/>
      <c r="E25" s="141"/>
      <c r="F25" s="119"/>
      <c r="G25" s="172"/>
      <c r="H25" s="119"/>
      <c r="I25" s="172"/>
      <c r="J25" s="119"/>
      <c r="K25" s="172"/>
      <c r="L25" s="119"/>
      <c r="M25" s="172"/>
      <c r="N25" s="119"/>
      <c r="O25" s="167">
        <f t="shared" ref="O25:O39" si="2">SUM(C25,G25,K25)</f>
        <v>0</v>
      </c>
      <c r="P25" s="120">
        <f t="shared" ref="P25:P39" si="3">SUM(D25,H25,L25)</f>
        <v>0</v>
      </c>
      <c r="Q25" s="167">
        <f t="shared" ref="Q25:Q39" si="4">SUM(E25,I25,M25)</f>
        <v>0</v>
      </c>
      <c r="R25" s="120">
        <f t="shared" ref="R25:R39" si="5">SUM(F25,J25,N25)</f>
        <v>0</v>
      </c>
      <c r="S25" s="167">
        <f t="shared" ref="S25:S39" si="6">+O25+Q25</f>
        <v>0</v>
      </c>
      <c r="T25" s="120">
        <f t="shared" ref="T25:T39" si="7">+P25+R25</f>
        <v>0</v>
      </c>
      <c r="U25" s="240"/>
      <c r="W25" s="237"/>
    </row>
    <row r="26" spans="2:23" s="93" customFormat="1" ht="19.5" customHeight="1" x14ac:dyDescent="0.3">
      <c r="B26" s="140" t="s">
        <v>94</v>
      </c>
      <c r="C26" s="172"/>
      <c r="D26" s="119"/>
      <c r="E26" s="141"/>
      <c r="F26" s="119"/>
      <c r="G26" s="173"/>
      <c r="H26" s="142"/>
      <c r="I26" s="173"/>
      <c r="J26" s="142"/>
      <c r="K26" s="173"/>
      <c r="L26" s="142"/>
      <c r="M26" s="173"/>
      <c r="N26" s="142"/>
      <c r="O26" s="167">
        <f t="shared" si="2"/>
        <v>0</v>
      </c>
      <c r="P26" s="120">
        <f t="shared" si="3"/>
        <v>0</v>
      </c>
      <c r="Q26" s="167">
        <f t="shared" si="4"/>
        <v>0</v>
      </c>
      <c r="R26" s="120">
        <f t="shared" si="5"/>
        <v>0</v>
      </c>
      <c r="S26" s="167">
        <f t="shared" si="6"/>
        <v>0</v>
      </c>
      <c r="T26" s="120">
        <f t="shared" si="7"/>
        <v>0</v>
      </c>
      <c r="U26" s="240"/>
      <c r="W26" s="237"/>
    </row>
    <row r="27" spans="2:23" s="93" customFormat="1" ht="19.5" customHeight="1" x14ac:dyDescent="0.3">
      <c r="B27" s="140" t="s">
        <v>95</v>
      </c>
      <c r="C27" s="172"/>
      <c r="D27" s="119"/>
      <c r="E27" s="141"/>
      <c r="F27" s="119"/>
      <c r="G27" s="173"/>
      <c r="H27" s="142"/>
      <c r="I27" s="173"/>
      <c r="J27" s="142"/>
      <c r="K27" s="173"/>
      <c r="L27" s="142"/>
      <c r="M27" s="173"/>
      <c r="N27" s="142"/>
      <c r="O27" s="167">
        <f t="shared" si="2"/>
        <v>0</v>
      </c>
      <c r="P27" s="120">
        <f t="shared" si="3"/>
        <v>0</v>
      </c>
      <c r="Q27" s="167">
        <f t="shared" si="4"/>
        <v>0</v>
      </c>
      <c r="R27" s="120">
        <f t="shared" si="5"/>
        <v>0</v>
      </c>
      <c r="S27" s="167">
        <f t="shared" si="6"/>
        <v>0</v>
      </c>
      <c r="T27" s="120">
        <f t="shared" si="7"/>
        <v>0</v>
      </c>
      <c r="U27" s="240"/>
      <c r="W27" s="237"/>
    </row>
    <row r="28" spans="2:23" s="93" customFormat="1" ht="19.5" customHeight="1" x14ac:dyDescent="0.3">
      <c r="B28" s="140" t="s">
        <v>96</v>
      </c>
      <c r="C28" s="172"/>
      <c r="D28" s="119"/>
      <c r="E28" s="141"/>
      <c r="F28" s="119"/>
      <c r="G28" s="173"/>
      <c r="H28" s="142"/>
      <c r="I28" s="173"/>
      <c r="J28" s="142"/>
      <c r="K28" s="173"/>
      <c r="L28" s="142"/>
      <c r="M28" s="173"/>
      <c r="N28" s="142"/>
      <c r="O28" s="167">
        <f t="shared" si="2"/>
        <v>0</v>
      </c>
      <c r="P28" s="120">
        <f t="shared" si="3"/>
        <v>0</v>
      </c>
      <c r="Q28" s="167">
        <f t="shared" si="4"/>
        <v>0</v>
      </c>
      <c r="R28" s="120">
        <f t="shared" si="5"/>
        <v>0</v>
      </c>
      <c r="S28" s="167">
        <f t="shared" si="6"/>
        <v>0</v>
      </c>
      <c r="T28" s="120">
        <f t="shared" si="7"/>
        <v>0</v>
      </c>
      <c r="U28" s="240"/>
      <c r="W28" s="237"/>
    </row>
    <row r="29" spans="2:23" s="93" customFormat="1" ht="19.5" customHeight="1" x14ac:dyDescent="0.3">
      <c r="B29" s="140" t="s">
        <v>97</v>
      </c>
      <c r="C29" s="172"/>
      <c r="D29" s="119"/>
      <c r="E29" s="141"/>
      <c r="F29" s="119"/>
      <c r="G29" s="173"/>
      <c r="H29" s="142"/>
      <c r="I29" s="173"/>
      <c r="J29" s="142"/>
      <c r="K29" s="173"/>
      <c r="L29" s="142"/>
      <c r="M29" s="173"/>
      <c r="N29" s="142"/>
      <c r="O29" s="167">
        <f t="shared" si="2"/>
        <v>0</v>
      </c>
      <c r="P29" s="120">
        <f t="shared" si="3"/>
        <v>0</v>
      </c>
      <c r="Q29" s="167">
        <f t="shared" si="4"/>
        <v>0</v>
      </c>
      <c r="R29" s="120">
        <f t="shared" si="5"/>
        <v>0</v>
      </c>
      <c r="S29" s="167">
        <f t="shared" si="6"/>
        <v>0</v>
      </c>
      <c r="T29" s="120">
        <f t="shared" si="7"/>
        <v>0</v>
      </c>
      <c r="U29" s="240"/>
      <c r="W29" s="237"/>
    </row>
    <row r="30" spans="2:23" s="93" customFormat="1" ht="19.5" customHeight="1" x14ac:dyDescent="0.3">
      <c r="B30" s="137" t="s">
        <v>98</v>
      </c>
      <c r="C30" s="172"/>
      <c r="D30" s="119"/>
      <c r="E30" s="141"/>
      <c r="F30" s="119"/>
      <c r="G30" s="172"/>
      <c r="H30" s="119"/>
      <c r="I30" s="172"/>
      <c r="J30" s="119"/>
      <c r="K30" s="172"/>
      <c r="L30" s="119"/>
      <c r="M30" s="172"/>
      <c r="N30" s="119"/>
      <c r="O30" s="167">
        <f t="shared" si="2"/>
        <v>0</v>
      </c>
      <c r="P30" s="120">
        <f t="shared" si="3"/>
        <v>0</v>
      </c>
      <c r="Q30" s="167">
        <f t="shared" si="4"/>
        <v>0</v>
      </c>
      <c r="R30" s="120">
        <f t="shared" si="5"/>
        <v>0</v>
      </c>
      <c r="S30" s="167">
        <f t="shared" si="6"/>
        <v>0</v>
      </c>
      <c r="T30" s="120">
        <f t="shared" si="7"/>
        <v>0</v>
      </c>
      <c r="U30" s="240"/>
      <c r="W30" s="237"/>
    </row>
    <row r="31" spans="2:23" s="93" customFormat="1" ht="19.5" customHeight="1" x14ac:dyDescent="0.3">
      <c r="B31" s="137" t="s">
        <v>99</v>
      </c>
      <c r="C31" s="166">
        <f t="shared" ref="C31:N31" si="8">SUM(C32:C35)</f>
        <v>0</v>
      </c>
      <c r="D31" s="139">
        <f t="shared" si="8"/>
        <v>0</v>
      </c>
      <c r="E31" s="138">
        <f t="shared" si="8"/>
        <v>0</v>
      </c>
      <c r="F31" s="139">
        <f t="shared" si="8"/>
        <v>0</v>
      </c>
      <c r="G31" s="166">
        <f t="shared" si="8"/>
        <v>0</v>
      </c>
      <c r="H31" s="139">
        <f t="shared" si="8"/>
        <v>0</v>
      </c>
      <c r="I31" s="166">
        <f t="shared" si="8"/>
        <v>0</v>
      </c>
      <c r="J31" s="139">
        <f t="shared" si="8"/>
        <v>0</v>
      </c>
      <c r="K31" s="166">
        <f t="shared" si="8"/>
        <v>0</v>
      </c>
      <c r="L31" s="139">
        <f t="shared" si="8"/>
        <v>0</v>
      </c>
      <c r="M31" s="166">
        <f t="shared" si="8"/>
        <v>0</v>
      </c>
      <c r="N31" s="139">
        <f t="shared" si="8"/>
        <v>0</v>
      </c>
      <c r="O31" s="166">
        <f t="shared" si="2"/>
        <v>0</v>
      </c>
      <c r="P31" s="139">
        <f t="shared" si="3"/>
        <v>0</v>
      </c>
      <c r="Q31" s="166">
        <f t="shared" si="4"/>
        <v>0</v>
      </c>
      <c r="R31" s="139">
        <f t="shared" si="5"/>
        <v>0</v>
      </c>
      <c r="S31" s="166">
        <f t="shared" si="6"/>
        <v>0</v>
      </c>
      <c r="T31" s="139">
        <f t="shared" si="7"/>
        <v>0</v>
      </c>
      <c r="U31" s="240"/>
      <c r="W31" s="237"/>
    </row>
    <row r="32" spans="2:23" s="93" customFormat="1" ht="19.5" customHeight="1" x14ac:dyDescent="0.3">
      <c r="B32" s="140" t="s">
        <v>93</v>
      </c>
      <c r="C32" s="172"/>
      <c r="D32" s="119"/>
      <c r="E32" s="141"/>
      <c r="F32" s="119"/>
      <c r="G32" s="172"/>
      <c r="H32" s="119"/>
      <c r="I32" s="172"/>
      <c r="J32" s="119"/>
      <c r="K32" s="172"/>
      <c r="L32" s="119"/>
      <c r="M32" s="172"/>
      <c r="N32" s="119"/>
      <c r="O32" s="167">
        <f t="shared" si="2"/>
        <v>0</v>
      </c>
      <c r="P32" s="120">
        <f t="shared" si="3"/>
        <v>0</v>
      </c>
      <c r="Q32" s="167">
        <f t="shared" si="4"/>
        <v>0</v>
      </c>
      <c r="R32" s="120">
        <f t="shared" si="5"/>
        <v>0</v>
      </c>
      <c r="S32" s="167">
        <f t="shared" si="6"/>
        <v>0</v>
      </c>
      <c r="T32" s="120">
        <f t="shared" si="7"/>
        <v>0</v>
      </c>
      <c r="U32" s="240"/>
      <c r="W32" s="237"/>
    </row>
    <row r="33" spans="2:23" s="93" customFormat="1" ht="19.5" customHeight="1" x14ac:dyDescent="0.3">
      <c r="B33" s="140" t="s">
        <v>94</v>
      </c>
      <c r="C33" s="172"/>
      <c r="D33" s="119"/>
      <c r="E33" s="141"/>
      <c r="F33" s="119"/>
      <c r="G33" s="173"/>
      <c r="H33" s="142"/>
      <c r="I33" s="173"/>
      <c r="J33" s="142"/>
      <c r="K33" s="173"/>
      <c r="L33" s="142"/>
      <c r="M33" s="173"/>
      <c r="N33" s="142"/>
      <c r="O33" s="167">
        <f t="shared" si="2"/>
        <v>0</v>
      </c>
      <c r="P33" s="120">
        <f t="shared" si="3"/>
        <v>0</v>
      </c>
      <c r="Q33" s="167">
        <f t="shared" si="4"/>
        <v>0</v>
      </c>
      <c r="R33" s="120">
        <f t="shared" si="5"/>
        <v>0</v>
      </c>
      <c r="S33" s="167">
        <f t="shared" si="6"/>
        <v>0</v>
      </c>
      <c r="T33" s="120">
        <f t="shared" si="7"/>
        <v>0</v>
      </c>
      <c r="U33" s="240"/>
      <c r="W33" s="237"/>
    </row>
    <row r="34" spans="2:23" s="93" customFormat="1" ht="19.5" customHeight="1" x14ac:dyDescent="0.3">
      <c r="B34" s="140" t="s">
        <v>100</v>
      </c>
      <c r="C34" s="172"/>
      <c r="D34" s="119"/>
      <c r="E34" s="141"/>
      <c r="F34" s="119"/>
      <c r="G34" s="173"/>
      <c r="H34" s="142"/>
      <c r="I34" s="173"/>
      <c r="J34" s="142"/>
      <c r="K34" s="173"/>
      <c r="L34" s="142"/>
      <c r="M34" s="173"/>
      <c r="N34" s="142"/>
      <c r="O34" s="167">
        <f t="shared" si="2"/>
        <v>0</v>
      </c>
      <c r="P34" s="120">
        <f t="shared" si="3"/>
        <v>0</v>
      </c>
      <c r="Q34" s="167">
        <f t="shared" si="4"/>
        <v>0</v>
      </c>
      <c r="R34" s="120">
        <f t="shared" si="5"/>
        <v>0</v>
      </c>
      <c r="S34" s="167">
        <f t="shared" si="6"/>
        <v>0</v>
      </c>
      <c r="T34" s="120">
        <f t="shared" si="7"/>
        <v>0</v>
      </c>
      <c r="U34" s="240"/>
      <c r="W34" s="237"/>
    </row>
    <row r="35" spans="2:23" s="93" customFormat="1" ht="19.5" customHeight="1" x14ac:dyDescent="0.3">
      <c r="B35" s="140" t="s">
        <v>95</v>
      </c>
      <c r="C35" s="172"/>
      <c r="D35" s="119"/>
      <c r="E35" s="141"/>
      <c r="F35" s="119"/>
      <c r="G35" s="173"/>
      <c r="H35" s="142"/>
      <c r="I35" s="173"/>
      <c r="J35" s="142"/>
      <c r="K35" s="173"/>
      <c r="L35" s="142"/>
      <c r="M35" s="173"/>
      <c r="N35" s="142"/>
      <c r="O35" s="167">
        <f t="shared" si="2"/>
        <v>0</v>
      </c>
      <c r="P35" s="120">
        <f t="shared" si="3"/>
        <v>0</v>
      </c>
      <c r="Q35" s="167">
        <f t="shared" si="4"/>
        <v>0</v>
      </c>
      <c r="R35" s="120">
        <f t="shared" si="5"/>
        <v>0</v>
      </c>
      <c r="S35" s="167">
        <f t="shared" si="6"/>
        <v>0</v>
      </c>
      <c r="T35" s="120">
        <f t="shared" si="7"/>
        <v>0</v>
      </c>
      <c r="U35" s="240"/>
      <c r="W35" s="237"/>
    </row>
    <row r="36" spans="2:23" s="93" customFormat="1" ht="19.5" customHeight="1" x14ac:dyDescent="0.3">
      <c r="B36" s="137" t="s">
        <v>101</v>
      </c>
      <c r="C36" s="166">
        <f t="shared" ref="C36:N36" si="9">SUM(C37:C39)</f>
        <v>0</v>
      </c>
      <c r="D36" s="139">
        <f t="shared" si="9"/>
        <v>0</v>
      </c>
      <c r="E36" s="138">
        <f t="shared" si="9"/>
        <v>0</v>
      </c>
      <c r="F36" s="139">
        <f t="shared" si="9"/>
        <v>0</v>
      </c>
      <c r="G36" s="166">
        <f t="shared" si="9"/>
        <v>0</v>
      </c>
      <c r="H36" s="139">
        <f t="shared" si="9"/>
        <v>0</v>
      </c>
      <c r="I36" s="166">
        <f t="shared" si="9"/>
        <v>0</v>
      </c>
      <c r="J36" s="139">
        <f t="shared" si="9"/>
        <v>0</v>
      </c>
      <c r="K36" s="166">
        <f t="shared" si="9"/>
        <v>0</v>
      </c>
      <c r="L36" s="139">
        <f t="shared" si="9"/>
        <v>0</v>
      </c>
      <c r="M36" s="166">
        <f t="shared" si="9"/>
        <v>0</v>
      </c>
      <c r="N36" s="139">
        <f t="shared" si="9"/>
        <v>0</v>
      </c>
      <c r="O36" s="166">
        <f t="shared" si="2"/>
        <v>0</v>
      </c>
      <c r="P36" s="139">
        <f t="shared" si="3"/>
        <v>0</v>
      </c>
      <c r="Q36" s="166">
        <f t="shared" si="4"/>
        <v>0</v>
      </c>
      <c r="R36" s="139">
        <f t="shared" si="5"/>
        <v>0</v>
      </c>
      <c r="S36" s="166">
        <f t="shared" si="6"/>
        <v>0</v>
      </c>
      <c r="T36" s="139">
        <f t="shared" si="7"/>
        <v>0</v>
      </c>
      <c r="U36" s="240"/>
      <c r="W36" s="237"/>
    </row>
    <row r="37" spans="2:23" s="93" customFormat="1" ht="19.5" customHeight="1" x14ac:dyDescent="0.3">
      <c r="B37" s="140" t="s">
        <v>102</v>
      </c>
      <c r="C37" s="172"/>
      <c r="D37" s="119"/>
      <c r="E37" s="141"/>
      <c r="F37" s="119"/>
      <c r="G37" s="172"/>
      <c r="H37" s="119"/>
      <c r="I37" s="172"/>
      <c r="J37" s="119"/>
      <c r="K37" s="172"/>
      <c r="L37" s="119"/>
      <c r="M37" s="172"/>
      <c r="N37" s="119"/>
      <c r="O37" s="167">
        <f t="shared" si="2"/>
        <v>0</v>
      </c>
      <c r="P37" s="120">
        <f t="shared" si="3"/>
        <v>0</v>
      </c>
      <c r="Q37" s="167">
        <f t="shared" si="4"/>
        <v>0</v>
      </c>
      <c r="R37" s="120">
        <f t="shared" si="5"/>
        <v>0</v>
      </c>
      <c r="S37" s="167">
        <f t="shared" si="6"/>
        <v>0</v>
      </c>
      <c r="T37" s="120">
        <f t="shared" si="7"/>
        <v>0</v>
      </c>
      <c r="U37" s="240"/>
      <c r="W37" s="237"/>
    </row>
    <row r="38" spans="2:23" s="93" customFormat="1" ht="19.5" customHeight="1" x14ac:dyDescent="0.3">
      <c r="B38" s="140" t="s">
        <v>103</v>
      </c>
      <c r="C38" s="172"/>
      <c r="D38" s="119"/>
      <c r="E38" s="141"/>
      <c r="F38" s="119"/>
      <c r="G38" s="172"/>
      <c r="H38" s="119"/>
      <c r="I38" s="172"/>
      <c r="J38" s="119"/>
      <c r="K38" s="172"/>
      <c r="L38" s="119"/>
      <c r="M38" s="172"/>
      <c r="N38" s="119"/>
      <c r="O38" s="167">
        <f t="shared" si="2"/>
        <v>0</v>
      </c>
      <c r="P38" s="120">
        <f t="shared" si="3"/>
        <v>0</v>
      </c>
      <c r="Q38" s="167">
        <f t="shared" si="4"/>
        <v>0</v>
      </c>
      <c r="R38" s="120">
        <f t="shared" si="5"/>
        <v>0</v>
      </c>
      <c r="S38" s="167">
        <f t="shared" si="6"/>
        <v>0</v>
      </c>
      <c r="T38" s="120">
        <f t="shared" si="7"/>
        <v>0</v>
      </c>
      <c r="U38" s="240"/>
      <c r="W38" s="237"/>
    </row>
    <row r="39" spans="2:23" s="93" customFormat="1" ht="19.5" customHeight="1" x14ac:dyDescent="0.3">
      <c r="B39" s="140" t="s">
        <v>104</v>
      </c>
      <c r="C39" s="172"/>
      <c r="D39" s="119"/>
      <c r="E39" s="141"/>
      <c r="F39" s="119"/>
      <c r="G39" s="172"/>
      <c r="H39" s="119"/>
      <c r="I39" s="172"/>
      <c r="J39" s="119"/>
      <c r="K39" s="172"/>
      <c r="L39" s="119"/>
      <c r="M39" s="172"/>
      <c r="N39" s="119"/>
      <c r="O39" s="167">
        <f t="shared" si="2"/>
        <v>0</v>
      </c>
      <c r="P39" s="120">
        <f t="shared" si="3"/>
        <v>0</v>
      </c>
      <c r="Q39" s="167">
        <f t="shared" si="4"/>
        <v>0</v>
      </c>
      <c r="R39" s="120">
        <f t="shared" si="5"/>
        <v>0</v>
      </c>
      <c r="S39" s="167">
        <f t="shared" si="6"/>
        <v>0</v>
      </c>
      <c r="T39" s="120">
        <f t="shared" si="7"/>
        <v>0</v>
      </c>
      <c r="U39" s="240"/>
      <c r="W39" s="237"/>
    </row>
    <row r="40" spans="2:23" s="93" customFormat="1" ht="19.5" customHeight="1" x14ac:dyDescent="0.3">
      <c r="B40" s="143"/>
      <c r="C40" s="168"/>
      <c r="D40" s="145"/>
      <c r="E40" s="144"/>
      <c r="F40" s="145"/>
      <c r="G40" s="168"/>
      <c r="H40" s="145"/>
      <c r="I40" s="168"/>
      <c r="J40" s="145"/>
      <c r="K40" s="168"/>
      <c r="L40" s="145"/>
      <c r="M40" s="168"/>
      <c r="N40" s="145"/>
      <c r="O40" s="168"/>
      <c r="P40" s="145"/>
      <c r="Q40" s="168"/>
      <c r="R40" s="145"/>
      <c r="S40" s="168"/>
      <c r="T40" s="145"/>
      <c r="U40" s="240"/>
      <c r="W40" s="237"/>
    </row>
    <row r="41" spans="2:23" s="93" customFormat="1" ht="19.5" customHeight="1" x14ac:dyDescent="0.3">
      <c r="B41" s="137" t="s">
        <v>105</v>
      </c>
      <c r="C41" s="169"/>
      <c r="D41" s="147"/>
      <c r="E41" s="146"/>
      <c r="F41" s="147"/>
      <c r="G41" s="169"/>
      <c r="H41" s="147"/>
      <c r="I41" s="169"/>
      <c r="J41" s="147"/>
      <c r="K41" s="169"/>
      <c r="L41" s="147"/>
      <c r="M41" s="169"/>
      <c r="N41" s="147"/>
      <c r="O41" s="169"/>
      <c r="P41" s="139">
        <f>SUM(D41,H41,L41)</f>
        <v>0</v>
      </c>
      <c r="Q41" s="169"/>
      <c r="R41" s="139">
        <f>SUM(F41,J41,N41)</f>
        <v>0</v>
      </c>
      <c r="S41" s="169"/>
      <c r="T41" s="139">
        <f>+P41+R41</f>
        <v>0</v>
      </c>
      <c r="U41" s="240"/>
      <c r="W41" s="237"/>
    </row>
    <row r="42" spans="2:23" s="93" customFormat="1" x14ac:dyDescent="0.3">
      <c r="B42" s="148"/>
      <c r="C42" s="170"/>
      <c r="D42" s="150"/>
      <c r="E42" s="149"/>
      <c r="F42" s="150"/>
      <c r="G42" s="170"/>
      <c r="H42" s="150"/>
      <c r="I42" s="170"/>
      <c r="J42" s="150"/>
      <c r="K42" s="170"/>
      <c r="L42" s="150"/>
      <c r="M42" s="170"/>
      <c r="N42" s="150"/>
      <c r="O42" s="170"/>
      <c r="P42" s="150"/>
      <c r="Q42" s="170"/>
      <c r="R42" s="150"/>
      <c r="S42" s="170"/>
      <c r="T42" s="150"/>
      <c r="U42" s="241"/>
      <c r="V42" s="242"/>
      <c r="W42" s="243"/>
    </row>
    <row r="43" spans="2:23" s="93" customFormat="1" x14ac:dyDescent="0.3">
      <c r="B43" s="151"/>
      <c r="C43" s="152"/>
      <c r="D43" s="153"/>
      <c r="E43" s="152"/>
      <c r="F43" s="153"/>
      <c r="G43" s="152"/>
      <c r="H43" s="153"/>
      <c r="I43" s="152"/>
      <c r="J43" s="153"/>
      <c r="K43" s="152"/>
      <c r="L43" s="153"/>
      <c r="M43" s="152"/>
      <c r="N43" s="153"/>
      <c r="O43" s="152"/>
      <c r="P43" s="153"/>
      <c r="Q43" s="152"/>
      <c r="R43" s="153"/>
      <c r="S43" s="152"/>
      <c r="T43" s="153"/>
    </row>
    <row r="44" spans="2:23" s="93" customFormat="1" ht="21" x14ac:dyDescent="0.3">
      <c r="B44" s="154" t="s">
        <v>106</v>
      </c>
    </row>
    <row r="45" spans="2:23" s="93" customFormat="1" ht="21" x14ac:dyDescent="0.3">
      <c r="B45" s="154" t="s">
        <v>107</v>
      </c>
    </row>
    <row r="46" spans="2:23" s="93" customFormat="1" ht="21" x14ac:dyDescent="0.3">
      <c r="B46" s="154" t="s">
        <v>108</v>
      </c>
    </row>
    <row r="47" spans="2:23" s="93" customFormat="1" ht="21" x14ac:dyDescent="0.3">
      <c r="B47" s="154" t="s">
        <v>109</v>
      </c>
    </row>
    <row r="48" spans="2:23" s="93" customFormat="1" ht="21" x14ac:dyDescent="0.3">
      <c r="B48" s="154" t="s">
        <v>110</v>
      </c>
    </row>
    <row r="49" spans="2:2" s="93" customFormat="1" ht="21" x14ac:dyDescent="0.3">
      <c r="B49" s="154" t="s">
        <v>111</v>
      </c>
    </row>
    <row r="52" spans="2:2" ht="15.6" x14ac:dyDescent="0.3">
      <c r="B52" s="155"/>
    </row>
    <row r="53" spans="2:2" ht="15.6" x14ac:dyDescent="0.3">
      <c r="B53" s="156"/>
    </row>
  </sheetData>
  <sheetProtection algorithmName="SHA-512" hashValue="OpNbyrUoxRhYWywX30AD20GUp3VAOipouSzO2g8QZdZBIilt6tAJOvxbsviq4ok3jCX7RpYLi3iJ5vFQUjBwNg==" saltValue="s8EMHPLldHnX3FWL1IvWWw==" spinCount="100000" sheet="1" objects="1" scenarios="1"/>
  <mergeCells count="7">
    <mergeCell ref="B20:B22"/>
    <mergeCell ref="S20:T21"/>
    <mergeCell ref="U8:W10"/>
    <mergeCell ref="B8:B10"/>
    <mergeCell ref="S8:T9"/>
    <mergeCell ref="B14:B16"/>
    <mergeCell ref="S14:T15"/>
  </mergeCells>
  <dataValidations count="3">
    <dataValidation type="whole" allowBlank="1" showInputMessage="1" showErrorMessage="1" sqref="S25:S30 S11:S12 S32:S35 E25:E30 E32:E35 C25:C30 S17:S18 C32:C35 I25 M25 G25 K25 I30 M30 G30 K30 I32 M32 G32 K32" xr:uid="{67E013BD-7C30-444D-9C93-60A62ADD2F69}">
      <formula1>1</formula1>
      <formula2>9999999999</formula2>
    </dataValidation>
    <dataValidation type="whole" allowBlank="1" showInputMessage="1" showErrorMessage="1" sqref="C12 E12 G12 I12 K12 M12 C18 E18 G18 I18 K18 M18" xr:uid="{810CBBB0-8AF6-497C-AAF2-A185F4192719}">
      <formula1>1</formula1>
      <formula2>999999999</formula2>
    </dataValidation>
    <dataValidation type="decimal" allowBlank="1" showInputMessage="1" showErrorMessage="1" sqref="F13 H13 J13 L13 N13 D13 F19 H19 J19 L19 N19 D19" xr:uid="{425288D6-4503-43AC-B87F-E5783A6A09A8}">
      <formula1>1</formula1>
      <formula2>999999999999999</formula2>
    </dataValidation>
  </dataValidations>
  <printOptions horizontalCentered="1"/>
  <pageMargins left="0.23622047244094491" right="0.35433070866141736" top="0.47244094488188981" bottom="0.55118110236220474" header="0.31496062992125984" footer="0.31496062992125984"/>
  <pageSetup paperSize="5" scale="52" fitToWidth="0" fitToHeight="0" orientation="landscape" r:id="rId1"/>
  <headerFooter>
    <oddFooter>&amp;LDESGLOSE - AUTOS&amp;C&amp;P/&amp;N&amp;R&amp;D    &amp;T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42D9-CD7D-4EE9-AB99-E0091AD99399}">
  <sheetPr>
    <pageSetUpPr fitToPage="1"/>
  </sheetPr>
  <dimension ref="A1:K76"/>
  <sheetViews>
    <sheetView showGridLines="0" zoomScale="80" zoomScaleNormal="80" workbookViewId="0">
      <pane xSplit="2" ySplit="11" topLeftCell="C12" activePane="bottomRight" state="frozen"/>
      <selection pane="topRight"/>
      <selection pane="bottomLeft"/>
      <selection pane="bottomRight"/>
    </sheetView>
  </sheetViews>
  <sheetFormatPr baseColWidth="10" defaultColWidth="11.44140625" defaultRowHeight="14.4" x14ac:dyDescent="0.3"/>
  <cols>
    <col min="1" max="1" width="5" customWidth="1"/>
    <col min="2" max="2" width="35.5546875" customWidth="1"/>
    <col min="3" max="3" width="16.44140625" style="2" customWidth="1"/>
    <col min="4" max="4" width="21.21875" customWidth="1"/>
    <col min="5" max="5" width="16.44140625" customWidth="1"/>
    <col min="6" max="6" width="17.5546875" style="2" customWidth="1"/>
    <col min="7" max="7" width="38" style="33" customWidth="1"/>
    <col min="8" max="8" width="17.6640625" customWidth="1"/>
    <col min="9" max="9" width="20.6640625" customWidth="1"/>
  </cols>
  <sheetData>
    <row r="1" spans="1:8" ht="18" x14ac:dyDescent="0.3">
      <c r="B1" s="244" t="s">
        <v>0</v>
      </c>
      <c r="C1" s="217"/>
      <c r="D1" s="209"/>
      <c r="E1" s="209"/>
      <c r="F1" s="209"/>
      <c r="G1" s="211"/>
      <c r="H1" s="210"/>
    </row>
    <row r="2" spans="1:8" ht="15.6" x14ac:dyDescent="0.3">
      <c r="B2" s="247" t="s">
        <v>1</v>
      </c>
      <c r="C2" s="217"/>
      <c r="D2" s="209"/>
      <c r="E2" s="209"/>
      <c r="F2" s="209"/>
    </row>
    <row r="3" spans="1:8" ht="15.6" x14ac:dyDescent="0.3">
      <c r="B3" s="251" t="s">
        <v>148</v>
      </c>
      <c r="C3" s="217"/>
      <c r="D3" s="209"/>
      <c r="E3" s="209"/>
      <c r="F3" s="209"/>
    </row>
    <row r="4" spans="1:8" ht="15.6" x14ac:dyDescent="0.3">
      <c r="B4" s="250" t="str">
        <f>+Local!B4</f>
        <v>AL 30 DE AGOSTO DE 2026</v>
      </c>
      <c r="C4" s="217"/>
      <c r="D4" s="209"/>
      <c r="E4" s="209"/>
      <c r="F4" s="212"/>
    </row>
    <row r="5" spans="1:8" x14ac:dyDescent="0.3">
      <c r="B5" s="217"/>
      <c r="C5" s="213"/>
      <c r="F5" s="213"/>
    </row>
    <row r="6" spans="1:8" ht="15.6" x14ac:dyDescent="0.3">
      <c r="B6" s="270" t="s">
        <v>4</v>
      </c>
      <c r="C6" s="221" t="str">
        <f>+Local!C6</f>
        <v>Nombre de la Compañía</v>
      </c>
      <c r="F6" s="215"/>
    </row>
    <row r="7" spans="1:8" ht="15.6" x14ac:dyDescent="0.3">
      <c r="B7" s="270" t="s">
        <v>5</v>
      </c>
      <c r="C7" s="221" t="str">
        <f>+Local!C7</f>
        <v>XXXX-XXXX-XXXX</v>
      </c>
    </row>
    <row r="8" spans="1:8" ht="16.2" thickBot="1" x14ac:dyDescent="0.35">
      <c r="B8" s="270" t="s">
        <v>143</v>
      </c>
      <c r="C8" s="234">
        <f>+Local!C8</f>
        <v>46264</v>
      </c>
    </row>
    <row r="9" spans="1:8" s="29" customFormat="1" ht="18.600000000000001" thickTop="1" x14ac:dyDescent="0.3">
      <c r="A9" s="26"/>
      <c r="B9" s="27"/>
      <c r="C9" s="276" t="s">
        <v>153</v>
      </c>
      <c r="D9" s="277"/>
      <c r="E9" s="277"/>
      <c r="F9" s="30"/>
      <c r="G9" s="36"/>
      <c r="H9" s="37"/>
    </row>
    <row r="10" spans="1:8" ht="43.2" x14ac:dyDescent="0.3">
      <c r="A10" s="16"/>
      <c r="B10" s="35" t="s">
        <v>7</v>
      </c>
      <c r="C10" s="278" t="s">
        <v>150</v>
      </c>
      <c r="D10" s="19" t="s">
        <v>149</v>
      </c>
      <c r="E10" s="19" t="s">
        <v>168</v>
      </c>
      <c r="F10" s="20" t="s">
        <v>243</v>
      </c>
      <c r="G10" s="38" t="s">
        <v>15</v>
      </c>
      <c r="H10" s="39"/>
    </row>
    <row r="11" spans="1:8" ht="30.75" customHeight="1" thickBot="1" x14ac:dyDescent="0.35">
      <c r="A11" s="13"/>
      <c r="B11" s="14"/>
      <c r="C11" s="279"/>
      <c r="D11" s="73"/>
      <c r="E11" s="73"/>
      <c r="F11" s="74"/>
      <c r="G11" s="43"/>
      <c r="H11" s="44"/>
    </row>
    <row r="12" spans="1:8" s="2" customFormat="1" ht="15" thickTop="1" x14ac:dyDescent="0.3">
      <c r="A12" s="10">
        <v>1</v>
      </c>
      <c r="B12" s="1" t="s">
        <v>151</v>
      </c>
      <c r="C12" s="235"/>
      <c r="D12" s="23"/>
      <c r="E12" s="23"/>
      <c r="F12" s="21"/>
      <c r="G12" s="40"/>
      <c r="H12" s="41"/>
    </row>
    <row r="13" spans="1:8" s="2" customFormat="1" x14ac:dyDescent="0.3">
      <c r="A13" s="8">
        <f>+A12+1</f>
        <v>2</v>
      </c>
      <c r="B13" s="4" t="s">
        <v>20</v>
      </c>
      <c r="C13" s="83">
        <f t="shared" ref="C13" si="0">SUM(C14:C15)</f>
        <v>0</v>
      </c>
      <c r="D13" s="83">
        <f>+'Canales de Comercialización'!C14</f>
        <v>0</v>
      </c>
      <c r="E13" s="83">
        <f t="shared" ref="E13" si="1">SUM(E14:E15)</f>
        <v>0</v>
      </c>
      <c r="F13" s="50">
        <f>SUM(C13:E13)</f>
        <v>0</v>
      </c>
      <c r="G13" s="42" t="str">
        <f>IF(H13&lt;&gt;0,"No cuadra con Total de Primas Directas","")</f>
        <v/>
      </c>
      <c r="H13" s="280">
        <f>ROUND((+F13-Total!J13),2)</f>
        <v>0</v>
      </c>
    </row>
    <row r="14" spans="1:8" x14ac:dyDescent="0.3">
      <c r="A14" s="8">
        <f t="shared" ref="A14:A44" si="2">+A13+1</f>
        <v>3</v>
      </c>
      <c r="B14" s="5" t="s">
        <v>21</v>
      </c>
      <c r="C14" s="51"/>
      <c r="D14" s="75">
        <f>+'Canales de Comercialización'!C15</f>
        <v>0</v>
      </c>
      <c r="E14" s="51"/>
      <c r="F14" s="53">
        <f t="shared" ref="F14:F71" si="3">SUM(C14:E14)</f>
        <v>0</v>
      </c>
      <c r="G14" s="42" t="str">
        <f t="shared" ref="G14:G71" si="4">IF(H14&lt;&gt;0,"No cuadra con Total de Primas Directas","")</f>
        <v/>
      </c>
      <c r="H14" s="280">
        <f>ROUND((+F14-Total!J14),2)</f>
        <v>0</v>
      </c>
    </row>
    <row r="15" spans="1:8" x14ac:dyDescent="0.3">
      <c r="A15" s="8">
        <f t="shared" si="2"/>
        <v>4</v>
      </c>
      <c r="B15" s="5" t="s">
        <v>22</v>
      </c>
      <c r="C15" s="51"/>
      <c r="D15" s="75">
        <f>+'Canales de Comercialización'!C16</f>
        <v>0</v>
      </c>
      <c r="E15" s="51"/>
      <c r="F15" s="53">
        <f t="shared" si="3"/>
        <v>0</v>
      </c>
      <c r="G15" s="42" t="str">
        <f t="shared" si="4"/>
        <v/>
      </c>
      <c r="H15" s="280">
        <f>ROUND((+F15-Total!J15),2)</f>
        <v>0</v>
      </c>
    </row>
    <row r="16" spans="1:8" s="2" customFormat="1" x14ac:dyDescent="0.3">
      <c r="A16" s="8">
        <f t="shared" si="2"/>
        <v>5</v>
      </c>
      <c r="B16" s="4" t="s">
        <v>23</v>
      </c>
      <c r="C16" s="83">
        <f t="shared" ref="C16" si="5">SUM(C17:C19)</f>
        <v>0</v>
      </c>
      <c r="D16" s="83">
        <f>+'Canales de Comercialización'!C17</f>
        <v>0</v>
      </c>
      <c r="E16" s="83">
        <f t="shared" ref="E16" si="6">SUM(E17:E19)</f>
        <v>0</v>
      </c>
      <c r="F16" s="50">
        <f t="shared" si="3"/>
        <v>0</v>
      </c>
      <c r="G16" s="42" t="str">
        <f t="shared" si="4"/>
        <v/>
      </c>
      <c r="H16" s="280">
        <f>ROUND((+F16-Total!J16),2)</f>
        <v>0</v>
      </c>
    </row>
    <row r="17" spans="1:8" x14ac:dyDescent="0.3">
      <c r="A17" s="8">
        <f t="shared" si="2"/>
        <v>6</v>
      </c>
      <c r="B17" s="5" t="s">
        <v>24</v>
      </c>
      <c r="C17" s="51"/>
      <c r="D17" s="75">
        <f>+'Canales de Comercialización'!C18</f>
        <v>0</v>
      </c>
      <c r="E17" s="51"/>
      <c r="F17" s="53">
        <f t="shared" si="3"/>
        <v>0</v>
      </c>
      <c r="G17" s="42" t="str">
        <f t="shared" si="4"/>
        <v/>
      </c>
      <c r="H17" s="280">
        <f>ROUND((+F17-Total!J17),2)</f>
        <v>0</v>
      </c>
    </row>
    <row r="18" spans="1:8" x14ac:dyDescent="0.3">
      <c r="A18" s="8">
        <f t="shared" si="2"/>
        <v>7</v>
      </c>
      <c r="B18" s="5" t="s">
        <v>25</v>
      </c>
      <c r="C18" s="51"/>
      <c r="D18" s="75">
        <f>+'Canales de Comercialización'!C19</f>
        <v>0</v>
      </c>
      <c r="E18" s="51"/>
      <c r="F18" s="53">
        <f t="shared" si="3"/>
        <v>0</v>
      </c>
      <c r="G18" s="42" t="str">
        <f t="shared" si="4"/>
        <v/>
      </c>
      <c r="H18" s="280">
        <f>ROUND((+F18-Total!J18),2)</f>
        <v>0</v>
      </c>
    </row>
    <row r="19" spans="1:8" x14ac:dyDescent="0.3">
      <c r="A19" s="8">
        <f t="shared" si="2"/>
        <v>8</v>
      </c>
      <c r="B19" s="5" t="s">
        <v>26</v>
      </c>
      <c r="C19" s="51"/>
      <c r="D19" s="75">
        <f>+'Canales de Comercialización'!C20</f>
        <v>0</v>
      </c>
      <c r="E19" s="51"/>
      <c r="F19" s="53">
        <f t="shared" si="3"/>
        <v>0</v>
      </c>
      <c r="G19" s="42" t="str">
        <f t="shared" si="4"/>
        <v/>
      </c>
      <c r="H19" s="280">
        <f>ROUND((+F19-Total!J19),2)</f>
        <v>0</v>
      </c>
    </row>
    <row r="20" spans="1:8" s="2" customFormat="1" x14ac:dyDescent="0.3">
      <c r="A20" s="8">
        <f t="shared" si="2"/>
        <v>9</v>
      </c>
      <c r="B20" s="4" t="s">
        <v>27</v>
      </c>
      <c r="C20" s="83">
        <f t="shared" ref="C20" si="7">SUM(C21:C22)</f>
        <v>0</v>
      </c>
      <c r="D20" s="83">
        <f>+'Canales de Comercialización'!C21</f>
        <v>0</v>
      </c>
      <c r="E20" s="83">
        <f t="shared" ref="E20" si="8">SUM(E21:E22)</f>
        <v>0</v>
      </c>
      <c r="F20" s="50">
        <f t="shared" si="3"/>
        <v>0</v>
      </c>
      <c r="G20" s="42" t="str">
        <f t="shared" si="4"/>
        <v/>
      </c>
      <c r="H20" s="280">
        <f>ROUND((+F20-Total!J20),2)</f>
        <v>0</v>
      </c>
    </row>
    <row r="21" spans="1:8" x14ac:dyDescent="0.3">
      <c r="A21" s="8">
        <f t="shared" si="2"/>
        <v>10</v>
      </c>
      <c r="B21" s="5" t="s">
        <v>24</v>
      </c>
      <c r="C21" s="51"/>
      <c r="D21" s="75">
        <f>+'Canales de Comercialización'!C22</f>
        <v>0</v>
      </c>
      <c r="E21" s="51"/>
      <c r="F21" s="53">
        <f t="shared" si="3"/>
        <v>0</v>
      </c>
      <c r="G21" s="42" t="str">
        <f t="shared" si="4"/>
        <v/>
      </c>
      <c r="H21" s="280">
        <f>ROUND((+F21-Total!J21),2)</f>
        <v>0</v>
      </c>
    </row>
    <row r="22" spans="1:8" x14ac:dyDescent="0.3">
      <c r="A22" s="8">
        <f t="shared" si="2"/>
        <v>11</v>
      </c>
      <c r="B22" s="5" t="s">
        <v>25</v>
      </c>
      <c r="C22" s="51"/>
      <c r="D22" s="75">
        <f>+'Canales de Comercialización'!C23</f>
        <v>0</v>
      </c>
      <c r="E22" s="51"/>
      <c r="F22" s="53">
        <f t="shared" si="3"/>
        <v>0</v>
      </c>
      <c r="G22" s="42" t="str">
        <f t="shared" si="4"/>
        <v/>
      </c>
      <c r="H22" s="280">
        <f>ROUND((+F22-Total!J22),2)</f>
        <v>0</v>
      </c>
    </row>
    <row r="23" spans="1:8" s="2" customFormat="1" x14ac:dyDescent="0.3">
      <c r="A23" s="8">
        <f t="shared" si="2"/>
        <v>12</v>
      </c>
      <c r="B23" s="4" t="s">
        <v>28</v>
      </c>
      <c r="C23" s="83">
        <f t="shared" ref="C23" si="9">SUM(C24:C25)</f>
        <v>0</v>
      </c>
      <c r="D23" s="83">
        <f>+'Canales de Comercialización'!C24</f>
        <v>0</v>
      </c>
      <c r="E23" s="83">
        <f t="shared" ref="E23" si="10">SUM(E24:E25)</f>
        <v>0</v>
      </c>
      <c r="F23" s="50">
        <f t="shared" si="3"/>
        <v>0</v>
      </c>
      <c r="G23" s="42" t="str">
        <f t="shared" si="4"/>
        <v/>
      </c>
      <c r="H23" s="280">
        <f>ROUND((+F23-Total!J23),2)</f>
        <v>0</v>
      </c>
    </row>
    <row r="24" spans="1:8" s="2" customFormat="1" x14ac:dyDescent="0.3">
      <c r="A24" s="8">
        <f t="shared" si="2"/>
        <v>13</v>
      </c>
      <c r="B24" s="5" t="s">
        <v>63</v>
      </c>
      <c r="C24" s="180"/>
      <c r="D24" s="183">
        <f>+'Canales de Comercialización'!C25</f>
        <v>0</v>
      </c>
      <c r="E24" s="180"/>
      <c r="F24" s="182">
        <f t="shared" si="3"/>
        <v>0</v>
      </c>
      <c r="G24" s="42" t="str">
        <f t="shared" si="4"/>
        <v/>
      </c>
      <c r="H24" s="280">
        <f>ROUND((+F24-Total!J24),2)</f>
        <v>0</v>
      </c>
    </row>
    <row r="25" spans="1:8" s="2" customFormat="1" x14ac:dyDescent="0.3">
      <c r="A25" s="8">
        <f t="shared" si="2"/>
        <v>14</v>
      </c>
      <c r="B25" s="5" t="s">
        <v>112</v>
      </c>
      <c r="C25" s="180"/>
      <c r="D25" s="183">
        <f>+'Canales de Comercialización'!C26</f>
        <v>0</v>
      </c>
      <c r="E25" s="180"/>
      <c r="F25" s="182">
        <f t="shared" si="3"/>
        <v>0</v>
      </c>
      <c r="G25" s="42" t="str">
        <f t="shared" si="4"/>
        <v/>
      </c>
      <c r="H25" s="280">
        <f>ROUND((+F25-Total!J25),2)</f>
        <v>0</v>
      </c>
    </row>
    <row r="26" spans="1:8" s="2" customFormat="1" x14ac:dyDescent="0.3">
      <c r="A26" s="8">
        <v>15</v>
      </c>
      <c r="B26" s="4" t="s">
        <v>29</v>
      </c>
      <c r="C26" s="83">
        <f t="shared" ref="C26" si="11">SUM(C27:C29)</f>
        <v>0</v>
      </c>
      <c r="D26" s="83">
        <f>+'Canales de Comercialización'!C27</f>
        <v>0</v>
      </c>
      <c r="E26" s="83">
        <f t="shared" ref="E26" si="12">SUM(E27:E29)</f>
        <v>0</v>
      </c>
      <c r="F26" s="50">
        <f t="shared" si="3"/>
        <v>0</v>
      </c>
      <c r="G26" s="42" t="str">
        <f t="shared" si="4"/>
        <v/>
      </c>
      <c r="H26" s="280">
        <f>ROUND((+F26-Total!J26),2)</f>
        <v>0</v>
      </c>
    </row>
    <row r="27" spans="1:8" x14ac:dyDescent="0.3">
      <c r="A27" s="8">
        <f t="shared" si="2"/>
        <v>16</v>
      </c>
      <c r="B27" s="5" t="s">
        <v>30</v>
      </c>
      <c r="C27" s="57"/>
      <c r="D27" s="81">
        <f>+'Canales de Comercialización'!C28</f>
        <v>0</v>
      </c>
      <c r="E27" s="57"/>
      <c r="F27" s="59">
        <f t="shared" si="3"/>
        <v>0</v>
      </c>
      <c r="G27" s="42" t="str">
        <f t="shared" si="4"/>
        <v/>
      </c>
      <c r="H27" s="280">
        <f>ROUND((+F27-Total!J27),2)</f>
        <v>0</v>
      </c>
    </row>
    <row r="28" spans="1:8" x14ac:dyDescent="0.3">
      <c r="A28" s="8">
        <f t="shared" si="2"/>
        <v>17</v>
      </c>
      <c r="B28" s="5" t="s">
        <v>31</v>
      </c>
      <c r="C28" s="57"/>
      <c r="D28" s="81">
        <f>+'Canales de Comercialización'!C29</f>
        <v>0</v>
      </c>
      <c r="E28" s="57"/>
      <c r="F28" s="59">
        <f t="shared" si="3"/>
        <v>0</v>
      </c>
      <c r="G28" s="42" t="str">
        <f t="shared" si="4"/>
        <v/>
      </c>
      <c r="H28" s="280">
        <f>ROUND((+F28-Total!J28),2)</f>
        <v>0</v>
      </c>
    </row>
    <row r="29" spans="1:8" x14ac:dyDescent="0.3">
      <c r="A29" s="8">
        <f t="shared" si="2"/>
        <v>18</v>
      </c>
      <c r="B29" s="5" t="s">
        <v>32</v>
      </c>
      <c r="C29" s="57"/>
      <c r="D29" s="81">
        <f>+'Canales de Comercialización'!C30</f>
        <v>0</v>
      </c>
      <c r="E29" s="57"/>
      <c r="F29" s="59">
        <f t="shared" si="3"/>
        <v>0</v>
      </c>
      <c r="G29" s="42" t="str">
        <f t="shared" si="4"/>
        <v/>
      </c>
      <c r="H29" s="280">
        <f>ROUND((+F29-Total!J29),2)</f>
        <v>0</v>
      </c>
    </row>
    <row r="30" spans="1:8" s="2" customFormat="1" x14ac:dyDescent="0.3">
      <c r="A30" s="8">
        <f t="shared" si="2"/>
        <v>19</v>
      </c>
      <c r="B30" s="4" t="s">
        <v>33</v>
      </c>
      <c r="C30" s="54"/>
      <c r="D30" s="79">
        <f>+'Canales de Comercialización'!C31</f>
        <v>0</v>
      </c>
      <c r="E30" s="54"/>
      <c r="F30" s="56">
        <f t="shared" si="3"/>
        <v>0</v>
      </c>
      <c r="G30" s="42" t="str">
        <f t="shared" si="4"/>
        <v/>
      </c>
      <c r="H30" s="280">
        <f>ROUND((+F30-Total!J30),2)</f>
        <v>0</v>
      </c>
    </row>
    <row r="31" spans="1:8" s="2" customFormat="1" x14ac:dyDescent="0.3">
      <c r="A31" s="8">
        <f t="shared" si="2"/>
        <v>20</v>
      </c>
      <c r="B31" s="4" t="s">
        <v>34</v>
      </c>
      <c r="C31" s="54"/>
      <c r="D31" s="79">
        <f>+'Canales de Comercialización'!C32</f>
        <v>0</v>
      </c>
      <c r="E31" s="54"/>
      <c r="F31" s="56">
        <f t="shared" si="3"/>
        <v>0</v>
      </c>
      <c r="G31" s="42" t="str">
        <f t="shared" si="4"/>
        <v/>
      </c>
      <c r="H31" s="280">
        <f>ROUND((+F31-Total!J31),2)</f>
        <v>0</v>
      </c>
    </row>
    <row r="32" spans="1:8" s="2" customFormat="1" x14ac:dyDescent="0.3">
      <c r="A32" s="8">
        <f t="shared" si="2"/>
        <v>21</v>
      </c>
      <c r="B32" s="4" t="s">
        <v>35</v>
      </c>
      <c r="C32" s="54"/>
      <c r="D32" s="79">
        <f>+'Canales de Comercialización'!C33</f>
        <v>0</v>
      </c>
      <c r="E32" s="54"/>
      <c r="F32" s="56">
        <f t="shared" si="3"/>
        <v>0</v>
      </c>
      <c r="G32" s="42" t="str">
        <f t="shared" si="4"/>
        <v/>
      </c>
      <c r="H32" s="280">
        <f>ROUND((+F32-Total!J32),2)</f>
        <v>0</v>
      </c>
    </row>
    <row r="33" spans="1:8" s="2" customFormat="1" x14ac:dyDescent="0.3">
      <c r="A33" s="8">
        <f t="shared" si="2"/>
        <v>22</v>
      </c>
      <c r="B33" s="4" t="s">
        <v>36</v>
      </c>
      <c r="C33" s="54"/>
      <c r="D33" s="79">
        <f>+'Canales de Comercialización'!C34</f>
        <v>0</v>
      </c>
      <c r="E33" s="54"/>
      <c r="F33" s="56">
        <f t="shared" si="3"/>
        <v>0</v>
      </c>
      <c r="G33" s="42" t="str">
        <f t="shared" si="4"/>
        <v/>
      </c>
      <c r="H33" s="280">
        <f>ROUND((+F33-Total!J33),2)</f>
        <v>0</v>
      </c>
    </row>
    <row r="34" spans="1:8" s="2" customFormat="1" x14ac:dyDescent="0.3">
      <c r="A34" s="8">
        <f t="shared" si="2"/>
        <v>23</v>
      </c>
      <c r="B34" s="4" t="s">
        <v>37</v>
      </c>
      <c r="C34" s="83">
        <f t="shared" ref="C34" si="13">SUM(C35:C36)</f>
        <v>0</v>
      </c>
      <c r="D34" s="83">
        <f>+'Canales de Comercialización'!C35</f>
        <v>0</v>
      </c>
      <c r="E34" s="83">
        <f t="shared" ref="E34" si="14">SUM(E35:E36)</f>
        <v>0</v>
      </c>
      <c r="F34" s="50">
        <f t="shared" si="3"/>
        <v>0</v>
      </c>
      <c r="G34" s="42" t="str">
        <f t="shared" si="4"/>
        <v/>
      </c>
      <c r="H34" s="280">
        <f>ROUND((+F34-Total!J34),2)</f>
        <v>0</v>
      </c>
    </row>
    <row r="35" spans="1:8" x14ac:dyDescent="0.3">
      <c r="A35" s="8">
        <f t="shared" si="2"/>
        <v>24</v>
      </c>
      <c r="B35" s="5" t="s">
        <v>30</v>
      </c>
      <c r="C35" s="51"/>
      <c r="D35" s="75">
        <f>+'Canales de Comercialización'!C36</f>
        <v>0</v>
      </c>
      <c r="E35" s="51"/>
      <c r="F35" s="53">
        <f t="shared" si="3"/>
        <v>0</v>
      </c>
      <c r="G35" s="42" t="str">
        <f t="shared" si="4"/>
        <v/>
      </c>
      <c r="H35" s="280">
        <f>ROUND((+F35-Total!J35),2)</f>
        <v>0</v>
      </c>
    </row>
    <row r="36" spans="1:8" x14ac:dyDescent="0.3">
      <c r="A36" s="8">
        <f t="shared" si="2"/>
        <v>25</v>
      </c>
      <c r="B36" s="5" t="s">
        <v>38</v>
      </c>
      <c r="C36" s="51"/>
      <c r="D36" s="75">
        <f>+'Canales de Comercialización'!C37</f>
        <v>0</v>
      </c>
      <c r="E36" s="51"/>
      <c r="F36" s="53">
        <f t="shared" si="3"/>
        <v>0</v>
      </c>
      <c r="G36" s="42" t="str">
        <f t="shared" si="4"/>
        <v/>
      </c>
      <c r="H36" s="280">
        <f>ROUND((+F36-Total!J36),2)</f>
        <v>0</v>
      </c>
    </row>
    <row r="37" spans="1:8" s="2" customFormat="1" x14ac:dyDescent="0.3">
      <c r="A37" s="8">
        <f t="shared" si="2"/>
        <v>26</v>
      </c>
      <c r="B37" s="4" t="s">
        <v>39</v>
      </c>
      <c r="C37" s="83">
        <f t="shared" ref="C37" si="15">SUM(C38:C40)</f>
        <v>0</v>
      </c>
      <c r="D37" s="83">
        <f>+'Canales de Comercialización'!C38</f>
        <v>0</v>
      </c>
      <c r="E37" s="83">
        <f t="shared" ref="E37" si="16">SUM(E38:E40)</f>
        <v>0</v>
      </c>
      <c r="F37" s="50">
        <f t="shared" si="3"/>
        <v>0</v>
      </c>
      <c r="G37" s="42" t="str">
        <f t="shared" si="4"/>
        <v/>
      </c>
      <c r="H37" s="280">
        <f>ROUND((+F37-Total!J37),2)</f>
        <v>0</v>
      </c>
    </row>
    <row r="38" spans="1:8" x14ac:dyDescent="0.3">
      <c r="A38" s="8">
        <f t="shared" si="2"/>
        <v>27</v>
      </c>
      <c r="B38" s="5" t="s">
        <v>40</v>
      </c>
      <c r="C38" s="51"/>
      <c r="D38" s="75">
        <f>+'Canales de Comercialización'!C39</f>
        <v>0</v>
      </c>
      <c r="E38" s="51"/>
      <c r="F38" s="53">
        <f t="shared" si="3"/>
        <v>0</v>
      </c>
      <c r="G38" s="42" t="str">
        <f t="shared" si="4"/>
        <v/>
      </c>
      <c r="H38" s="280">
        <f>ROUND((+F38-Total!J38),2)</f>
        <v>0</v>
      </c>
    </row>
    <row r="39" spans="1:8" x14ac:dyDescent="0.3">
      <c r="A39" s="8">
        <f t="shared" si="2"/>
        <v>28</v>
      </c>
      <c r="B39" s="5" t="s">
        <v>41</v>
      </c>
      <c r="C39" s="51"/>
      <c r="D39" s="75">
        <f>+'Canales de Comercialización'!C40</f>
        <v>0</v>
      </c>
      <c r="E39" s="51"/>
      <c r="F39" s="53">
        <f t="shared" si="3"/>
        <v>0</v>
      </c>
      <c r="G39" s="42" t="str">
        <f t="shared" si="4"/>
        <v/>
      </c>
      <c r="H39" s="280">
        <f>ROUND((+F39-Total!J39),2)</f>
        <v>0</v>
      </c>
    </row>
    <row r="40" spans="1:8" x14ac:dyDescent="0.3">
      <c r="A40" s="8">
        <f t="shared" si="2"/>
        <v>29</v>
      </c>
      <c r="B40" s="5" t="s">
        <v>42</v>
      </c>
      <c r="C40" s="51"/>
      <c r="D40" s="75">
        <f>+'Canales de Comercialización'!C41</f>
        <v>0</v>
      </c>
      <c r="E40" s="51"/>
      <c r="F40" s="53">
        <f t="shared" si="3"/>
        <v>0</v>
      </c>
      <c r="G40" s="42" t="str">
        <f t="shared" si="4"/>
        <v/>
      </c>
      <c r="H40" s="280">
        <f>ROUND((+F40-Total!J40),2)</f>
        <v>0</v>
      </c>
    </row>
    <row r="41" spans="1:8" s="2" customFormat="1" x14ac:dyDescent="0.3">
      <c r="A41" s="8">
        <f t="shared" si="2"/>
        <v>30</v>
      </c>
      <c r="B41" s="4" t="s">
        <v>43</v>
      </c>
      <c r="C41" s="83">
        <f t="shared" ref="C41" si="17">SUM(C42:C43)</f>
        <v>0</v>
      </c>
      <c r="D41" s="83">
        <f>+'Canales de Comercialización'!C42</f>
        <v>0</v>
      </c>
      <c r="E41" s="83">
        <f t="shared" ref="E41" si="18">SUM(E42:E43)</f>
        <v>0</v>
      </c>
      <c r="F41" s="50">
        <f t="shared" si="3"/>
        <v>0</v>
      </c>
      <c r="G41" s="42" t="str">
        <f t="shared" si="4"/>
        <v/>
      </c>
      <c r="H41" s="280">
        <f>ROUND((+F41-Total!J41),2)</f>
        <v>0</v>
      </c>
    </row>
    <row r="42" spans="1:8" x14ac:dyDescent="0.3">
      <c r="A42" s="8">
        <f t="shared" si="2"/>
        <v>31</v>
      </c>
      <c r="B42" s="5" t="s">
        <v>41</v>
      </c>
      <c r="C42" s="51"/>
      <c r="D42" s="75">
        <f>+'Canales de Comercialización'!C43</f>
        <v>0</v>
      </c>
      <c r="E42" s="51"/>
      <c r="F42" s="53">
        <f t="shared" si="3"/>
        <v>0</v>
      </c>
      <c r="G42" s="42" t="str">
        <f t="shared" si="4"/>
        <v/>
      </c>
      <c r="H42" s="280">
        <f>ROUND((+F42-Total!J42),2)</f>
        <v>0</v>
      </c>
    </row>
    <row r="43" spans="1:8" x14ac:dyDescent="0.3">
      <c r="A43" s="8">
        <f t="shared" si="2"/>
        <v>32</v>
      </c>
      <c r="B43" s="5" t="s">
        <v>42</v>
      </c>
      <c r="C43" s="51"/>
      <c r="D43" s="75">
        <f>+'Canales de Comercialización'!C44</f>
        <v>0</v>
      </c>
      <c r="E43" s="51"/>
      <c r="F43" s="53">
        <f t="shared" si="3"/>
        <v>0</v>
      </c>
      <c r="G43" s="42" t="str">
        <f t="shared" si="4"/>
        <v/>
      </c>
      <c r="H43" s="280">
        <f>ROUND((+F43-Total!J43),2)</f>
        <v>0</v>
      </c>
    </row>
    <row r="44" spans="1:8" s="2" customFormat="1" x14ac:dyDescent="0.3">
      <c r="A44" s="8">
        <f t="shared" si="2"/>
        <v>33</v>
      </c>
      <c r="B44" s="4" t="s">
        <v>44</v>
      </c>
      <c r="C44" s="83">
        <f t="shared" ref="C44" si="19">SUM(C45:C46)</f>
        <v>0</v>
      </c>
      <c r="D44" s="83">
        <f>+'Canales de Comercialización'!C45</f>
        <v>0</v>
      </c>
      <c r="E44" s="83">
        <f t="shared" ref="E44" si="20">SUM(E45:E46)</f>
        <v>0</v>
      </c>
      <c r="F44" s="50">
        <f t="shared" ref="F44" si="21">SUM(C44:E44)</f>
        <v>0</v>
      </c>
      <c r="G44" s="42" t="str">
        <f t="shared" si="4"/>
        <v/>
      </c>
      <c r="H44" s="280">
        <f>ROUND((+F44-Total!J44),2)</f>
        <v>0</v>
      </c>
    </row>
    <row r="45" spans="1:8" s="2" customFormat="1" x14ac:dyDescent="0.3">
      <c r="A45" s="8">
        <f>+A44+1</f>
        <v>34</v>
      </c>
      <c r="B45" s="5" t="s">
        <v>144</v>
      </c>
      <c r="C45" s="54"/>
      <c r="D45" s="79">
        <f>+'Canales de Comercialización'!C46</f>
        <v>0</v>
      </c>
      <c r="E45" s="54"/>
      <c r="F45" s="53">
        <f t="shared" si="3"/>
        <v>0</v>
      </c>
      <c r="G45" s="42" t="str">
        <f t="shared" si="4"/>
        <v/>
      </c>
      <c r="H45" s="280">
        <f>ROUND((+F45-Total!J45),2)</f>
        <v>0</v>
      </c>
    </row>
    <row r="46" spans="1:8" s="2" customFormat="1" x14ac:dyDescent="0.3">
      <c r="A46" s="8">
        <f t="shared" ref="A46:A71" si="22">+A45+1</f>
        <v>35</v>
      </c>
      <c r="B46" s="5" t="s">
        <v>31</v>
      </c>
      <c r="C46" s="54"/>
      <c r="D46" s="79">
        <f>+'Canales de Comercialización'!C47</f>
        <v>0</v>
      </c>
      <c r="E46" s="54"/>
      <c r="F46" s="53">
        <f t="shared" si="3"/>
        <v>0</v>
      </c>
      <c r="G46" s="42" t="str">
        <f t="shared" si="4"/>
        <v/>
      </c>
      <c r="H46" s="280">
        <f>ROUND((+F46-Total!J46),2)</f>
        <v>0</v>
      </c>
    </row>
    <row r="47" spans="1:8" s="2" customFormat="1" x14ac:dyDescent="0.3">
      <c r="A47" s="8">
        <f t="shared" si="22"/>
        <v>36</v>
      </c>
      <c r="B47" s="4" t="s">
        <v>45</v>
      </c>
      <c r="C47" s="83">
        <f>SUM(C48:C53)</f>
        <v>0</v>
      </c>
      <c r="D47" s="83">
        <f>+'Canales de Comercialización'!C48</f>
        <v>0</v>
      </c>
      <c r="E47" s="83">
        <f t="shared" ref="E47" si="23">SUM(E48:E53)</f>
        <v>0</v>
      </c>
      <c r="F47" s="50">
        <f t="shared" si="3"/>
        <v>0</v>
      </c>
      <c r="G47" s="42" t="str">
        <f t="shared" si="4"/>
        <v/>
      </c>
      <c r="H47" s="280">
        <f>ROUND((+F47-Total!J47),2)</f>
        <v>0</v>
      </c>
    </row>
    <row r="48" spans="1:8" x14ac:dyDescent="0.3">
      <c r="A48" s="8">
        <f t="shared" si="22"/>
        <v>37</v>
      </c>
      <c r="B48" s="5" t="s">
        <v>46</v>
      </c>
      <c r="C48" s="51"/>
      <c r="D48" s="75">
        <f>+'Canales de Comercialización'!C49</f>
        <v>0</v>
      </c>
      <c r="E48" s="51"/>
      <c r="F48" s="53">
        <f t="shared" si="3"/>
        <v>0</v>
      </c>
      <c r="G48" s="42" t="str">
        <f t="shared" si="4"/>
        <v/>
      </c>
      <c r="H48" s="280">
        <f>ROUND((+F48-Total!J48),2)</f>
        <v>0</v>
      </c>
    </row>
    <row r="49" spans="1:11" x14ac:dyDescent="0.3">
      <c r="A49" s="8">
        <f t="shared" si="22"/>
        <v>38</v>
      </c>
      <c r="B49" s="5" t="s">
        <v>47</v>
      </c>
      <c r="C49" s="51"/>
      <c r="D49" s="75">
        <f>+'Canales de Comercialización'!C50</f>
        <v>0</v>
      </c>
      <c r="E49" s="51"/>
      <c r="F49" s="53">
        <f t="shared" si="3"/>
        <v>0</v>
      </c>
      <c r="G49" s="42" t="str">
        <f t="shared" si="4"/>
        <v/>
      </c>
      <c r="H49" s="280">
        <f>ROUND((+F49-Total!J49),2)</f>
        <v>0</v>
      </c>
    </row>
    <row r="50" spans="1:11" x14ac:dyDescent="0.3">
      <c r="A50" s="8">
        <f t="shared" si="22"/>
        <v>39</v>
      </c>
      <c r="B50" s="5" t="s">
        <v>48</v>
      </c>
      <c r="C50" s="51"/>
      <c r="D50" s="75">
        <f>+'Canales de Comercialización'!C51</f>
        <v>0</v>
      </c>
      <c r="E50" s="51"/>
      <c r="F50" s="53">
        <f t="shared" si="3"/>
        <v>0</v>
      </c>
      <c r="G50" s="42" t="str">
        <f t="shared" si="4"/>
        <v/>
      </c>
      <c r="H50" s="280">
        <f>ROUND((+F50-Total!J50),2)</f>
        <v>0</v>
      </c>
    </row>
    <row r="51" spans="1:11" x14ac:dyDescent="0.3">
      <c r="A51" s="8">
        <f t="shared" si="22"/>
        <v>40</v>
      </c>
      <c r="B51" s="5" t="s">
        <v>49</v>
      </c>
      <c r="C51" s="51"/>
      <c r="D51" s="75">
        <f>+'Canales de Comercialización'!C52</f>
        <v>0</v>
      </c>
      <c r="E51" s="51"/>
      <c r="F51" s="53">
        <f t="shared" si="3"/>
        <v>0</v>
      </c>
      <c r="G51" s="42" t="str">
        <f t="shared" si="4"/>
        <v/>
      </c>
      <c r="H51" s="280">
        <f>ROUND((+F51-Total!J51),2)</f>
        <v>0</v>
      </c>
    </row>
    <row r="52" spans="1:11" x14ac:dyDescent="0.3">
      <c r="A52" s="8">
        <f t="shared" si="22"/>
        <v>41</v>
      </c>
      <c r="B52" s="5" t="s">
        <v>50</v>
      </c>
      <c r="C52" s="51"/>
      <c r="D52" s="75">
        <f>+'Canales de Comercialización'!C53</f>
        <v>0</v>
      </c>
      <c r="E52" s="51"/>
      <c r="F52" s="53">
        <f t="shared" si="3"/>
        <v>0</v>
      </c>
      <c r="G52" s="42" t="str">
        <f t="shared" si="4"/>
        <v/>
      </c>
      <c r="H52" s="280">
        <f>ROUND((+F52-Total!J52),2)</f>
        <v>0</v>
      </c>
    </row>
    <row r="53" spans="1:11" s="2" customFormat="1" x14ac:dyDescent="0.3">
      <c r="A53" s="8">
        <f t="shared" si="22"/>
        <v>42</v>
      </c>
      <c r="B53" s="5" t="s">
        <v>51</v>
      </c>
      <c r="C53" s="51"/>
      <c r="D53" s="75">
        <f>+'Canales de Comercialización'!C54</f>
        <v>0</v>
      </c>
      <c r="E53" s="51"/>
      <c r="F53" s="53">
        <f t="shared" si="3"/>
        <v>0</v>
      </c>
      <c r="G53" s="42" t="str">
        <f t="shared" si="4"/>
        <v/>
      </c>
      <c r="H53" s="280">
        <f>ROUND((+F53-Total!J53),2)</f>
        <v>0</v>
      </c>
    </row>
    <row r="54" spans="1:11" s="2" customFormat="1" x14ac:dyDescent="0.3">
      <c r="A54" s="8">
        <f t="shared" si="22"/>
        <v>43</v>
      </c>
      <c r="B54" s="4" t="s">
        <v>52</v>
      </c>
      <c r="C54" s="83">
        <f t="shared" ref="C54" si="24">SUM(C55:C61)</f>
        <v>0</v>
      </c>
      <c r="D54" s="83">
        <f>+'Canales de Comercialización'!C55</f>
        <v>0</v>
      </c>
      <c r="E54" s="83">
        <f t="shared" ref="E54" si="25">SUM(E55:E61)</f>
        <v>0</v>
      </c>
      <c r="F54" s="50">
        <f t="shared" si="3"/>
        <v>0</v>
      </c>
      <c r="G54" s="42" t="str">
        <f t="shared" si="4"/>
        <v/>
      </c>
      <c r="H54" s="280">
        <f>ROUND((+F54-Total!J54),2)</f>
        <v>0</v>
      </c>
      <c r="I54" s="286">
        <f>+F54</f>
        <v>0</v>
      </c>
      <c r="J54" s="287">
        <f>IFERROR(+I54/$AG$54,0)</f>
        <v>0</v>
      </c>
    </row>
    <row r="55" spans="1:11" s="2" customFormat="1" x14ac:dyDescent="0.3">
      <c r="A55" s="8">
        <f t="shared" si="22"/>
        <v>44</v>
      </c>
      <c r="B55" s="5" t="s">
        <v>53</v>
      </c>
      <c r="C55" s="51"/>
      <c r="D55" s="75">
        <f>+'Canales de Comercialización'!C56</f>
        <v>0</v>
      </c>
      <c r="E55" s="51"/>
      <c r="F55" s="53">
        <f t="shared" si="3"/>
        <v>0</v>
      </c>
      <c r="G55" s="42" t="str">
        <f t="shared" si="4"/>
        <v/>
      </c>
      <c r="H55" s="280">
        <f>ROUND((+F55-Total!J55),2)</f>
        <v>0</v>
      </c>
      <c r="I55" s="284">
        <f t="shared" ref="I55:I61" si="26">+F55</f>
        <v>0</v>
      </c>
      <c r="J55" s="285">
        <f t="shared" ref="J55:J61" si="27">IFERROR(+I55/$AG$54,0)</f>
        <v>0</v>
      </c>
    </row>
    <row r="56" spans="1:11" x14ac:dyDescent="0.3">
      <c r="A56" s="8">
        <f t="shared" si="22"/>
        <v>45</v>
      </c>
      <c r="B56" s="5" t="s">
        <v>54</v>
      </c>
      <c r="C56" s="51"/>
      <c r="D56" s="75">
        <f>+'Canales de Comercialización'!C57</f>
        <v>0</v>
      </c>
      <c r="E56" s="51"/>
      <c r="F56" s="53">
        <f t="shared" si="3"/>
        <v>0</v>
      </c>
      <c r="G56" s="42" t="str">
        <f t="shared" si="4"/>
        <v/>
      </c>
      <c r="H56" s="280">
        <f>ROUND((+F56-Total!J56),2)</f>
        <v>0</v>
      </c>
      <c r="I56" s="284">
        <f t="shared" si="26"/>
        <v>0</v>
      </c>
      <c r="J56" s="285">
        <f t="shared" si="27"/>
        <v>0</v>
      </c>
    </row>
    <row r="57" spans="1:11" x14ac:dyDescent="0.3">
      <c r="A57" s="8">
        <f t="shared" si="22"/>
        <v>46</v>
      </c>
      <c r="B57" s="6" t="s">
        <v>55</v>
      </c>
      <c r="C57" s="162"/>
      <c r="D57" s="163">
        <f>+'Canales de Comercialización'!C58</f>
        <v>0</v>
      </c>
      <c r="E57" s="162"/>
      <c r="F57" s="53">
        <f t="shared" ref="F57" si="28">SUM(C57:E57)</f>
        <v>0</v>
      </c>
      <c r="G57" s="42" t="str">
        <f t="shared" si="4"/>
        <v/>
      </c>
      <c r="H57" s="280">
        <f>ROUND((+F57-Total!J57),2)</f>
        <v>0</v>
      </c>
      <c r="I57" s="284">
        <f t="shared" ref="I57" si="29">+F57</f>
        <v>0</v>
      </c>
      <c r="J57" s="285">
        <f t="shared" ref="J57" si="30">IFERROR(+I57/$AG$54,0)</f>
        <v>0</v>
      </c>
    </row>
    <row r="58" spans="1:11" x14ac:dyDescent="0.3">
      <c r="A58" s="8">
        <f t="shared" si="22"/>
        <v>47</v>
      </c>
      <c r="B58" s="5" t="s">
        <v>170</v>
      </c>
      <c r="C58" s="51"/>
      <c r="D58" s="75">
        <f>+'Canales de Comercialización'!C59</f>
        <v>0</v>
      </c>
      <c r="E58" s="51"/>
      <c r="F58" s="53">
        <f t="shared" si="3"/>
        <v>0</v>
      </c>
      <c r="G58" s="42" t="str">
        <f t="shared" si="4"/>
        <v/>
      </c>
      <c r="H58" s="280">
        <f>ROUND((+F58-Total!J58),2)</f>
        <v>0</v>
      </c>
      <c r="I58" s="284">
        <f t="shared" si="26"/>
        <v>0</v>
      </c>
      <c r="J58" s="285">
        <f t="shared" si="27"/>
        <v>0</v>
      </c>
    </row>
    <row r="59" spans="1:11" s="2" customFormat="1" x14ac:dyDescent="0.3">
      <c r="A59" s="8">
        <f t="shared" si="22"/>
        <v>48</v>
      </c>
      <c r="B59" s="5" t="s">
        <v>56</v>
      </c>
      <c r="C59" s="51"/>
      <c r="D59" s="75">
        <f>+'Canales de Comercialización'!C60</f>
        <v>0</v>
      </c>
      <c r="E59" s="51"/>
      <c r="F59" s="53">
        <f t="shared" ref="F59" si="31">SUM(C59:E59)</f>
        <v>0</v>
      </c>
      <c r="G59" s="42" t="str">
        <f t="shared" si="4"/>
        <v/>
      </c>
      <c r="H59" s="280">
        <f>ROUND((+F59-Total!J59),2)</f>
        <v>0</v>
      </c>
      <c r="I59" s="284">
        <f t="shared" ref="I59" si="32">+F59</f>
        <v>0</v>
      </c>
      <c r="J59" s="285">
        <f t="shared" ref="J59" si="33">IFERROR(+I59/$AG$54,0)</f>
        <v>0</v>
      </c>
    </row>
    <row r="60" spans="1:11" s="2" customFormat="1" x14ac:dyDescent="0.3">
      <c r="A60" s="8">
        <f t="shared" si="22"/>
        <v>49</v>
      </c>
      <c r="B60" s="5" t="s">
        <v>173</v>
      </c>
      <c r="C60" s="51"/>
      <c r="D60" s="75">
        <f>+'Canales de Comercialización'!C61</f>
        <v>0</v>
      </c>
      <c r="E60" s="51"/>
      <c r="F60" s="53">
        <f t="shared" si="3"/>
        <v>0</v>
      </c>
      <c r="G60" s="42" t="str">
        <f t="shared" si="4"/>
        <v/>
      </c>
      <c r="H60" s="280">
        <f>ROUND((+F60-Total!J60),2)</f>
        <v>0</v>
      </c>
      <c r="I60" s="284">
        <f t="shared" si="26"/>
        <v>0</v>
      </c>
      <c r="J60" s="285">
        <f t="shared" si="27"/>
        <v>0</v>
      </c>
    </row>
    <row r="61" spans="1:11" ht="18" x14ac:dyDescent="0.35">
      <c r="A61" s="8">
        <f t="shared" si="22"/>
        <v>50</v>
      </c>
      <c r="B61" s="5" t="s">
        <v>57</v>
      </c>
      <c r="C61" s="51"/>
      <c r="D61" s="75">
        <f>+'Canales de Comercialización'!C62</f>
        <v>0</v>
      </c>
      <c r="E61" s="51"/>
      <c r="F61" s="53">
        <f t="shared" si="3"/>
        <v>0</v>
      </c>
      <c r="G61" s="42" t="str">
        <f t="shared" si="4"/>
        <v/>
      </c>
      <c r="H61" s="280">
        <f>ROUND((+F61-Total!J61),2)</f>
        <v>0</v>
      </c>
      <c r="I61" s="284">
        <f t="shared" si="26"/>
        <v>0</v>
      </c>
      <c r="J61" s="283">
        <f t="shared" si="27"/>
        <v>0</v>
      </c>
      <c r="K61" s="269" t="str">
        <f>IF(J61&gt;0.05,"Excede el 5%","")</f>
        <v/>
      </c>
    </row>
    <row r="62" spans="1:11" s="2" customFormat="1" x14ac:dyDescent="0.3">
      <c r="A62" s="8">
        <f t="shared" si="22"/>
        <v>51</v>
      </c>
      <c r="B62" s="4" t="s">
        <v>58</v>
      </c>
      <c r="C62" s="54"/>
      <c r="D62" s="79">
        <f>+'Canales de Comercialización'!C63</f>
        <v>0</v>
      </c>
      <c r="E62" s="54"/>
      <c r="F62" s="56">
        <f t="shared" si="3"/>
        <v>0</v>
      </c>
      <c r="G62" s="42" t="str">
        <f t="shared" si="4"/>
        <v/>
      </c>
      <c r="H62" s="280">
        <f>ROUND((+F62-Total!J62),2)</f>
        <v>0</v>
      </c>
    </row>
    <row r="63" spans="1:11" s="2" customFormat="1" x14ac:dyDescent="0.3">
      <c r="A63" s="8">
        <f t="shared" si="22"/>
        <v>52</v>
      </c>
      <c r="B63" s="4" t="s">
        <v>59</v>
      </c>
      <c r="C63" s="157">
        <f>SUM(C64:C70)</f>
        <v>0</v>
      </c>
      <c r="D63" s="157">
        <f>+'Canales de Comercialización'!C64</f>
        <v>0</v>
      </c>
      <c r="E63" s="157">
        <f>SUM(E64:E70)</f>
        <v>0</v>
      </c>
      <c r="F63" s="50">
        <f t="shared" si="3"/>
        <v>0</v>
      </c>
      <c r="G63" s="42" t="str">
        <f t="shared" si="4"/>
        <v/>
      </c>
      <c r="H63" s="280">
        <f>ROUND((+F63-Total!J63),2)</f>
        <v>0</v>
      </c>
    </row>
    <row r="64" spans="1:11" x14ac:dyDescent="0.3">
      <c r="A64" s="8">
        <f t="shared" si="22"/>
        <v>53</v>
      </c>
      <c r="B64" s="5" t="s">
        <v>169</v>
      </c>
      <c r="C64" s="158"/>
      <c r="D64" s="159">
        <f>+'Canales de Comercialización'!C65</f>
        <v>0</v>
      </c>
      <c r="E64" s="158"/>
      <c r="F64" s="53">
        <f t="shared" si="3"/>
        <v>0</v>
      </c>
      <c r="G64" s="42" t="str">
        <f t="shared" si="4"/>
        <v/>
      </c>
      <c r="H64" s="280">
        <f>ROUND((+F64-Total!J64),2)</f>
        <v>0</v>
      </c>
      <c r="I64" s="2"/>
      <c r="J64" s="2"/>
    </row>
    <row r="65" spans="1:8" x14ac:dyDescent="0.3">
      <c r="A65" s="8">
        <f t="shared" si="22"/>
        <v>54</v>
      </c>
      <c r="B65" s="5" t="s">
        <v>145</v>
      </c>
      <c r="C65" s="158"/>
      <c r="D65" s="159">
        <f>+'Canales de Comercialización'!C66</f>
        <v>0</v>
      </c>
      <c r="E65" s="158"/>
      <c r="F65" s="53">
        <f t="shared" si="3"/>
        <v>0</v>
      </c>
      <c r="G65" s="42" t="str">
        <f t="shared" si="4"/>
        <v/>
      </c>
      <c r="H65" s="280">
        <f>ROUND((+F65-Total!J65),2)</f>
        <v>0</v>
      </c>
    </row>
    <row r="66" spans="1:8" x14ac:dyDescent="0.3">
      <c r="A66" s="8">
        <f t="shared" si="22"/>
        <v>55</v>
      </c>
      <c r="B66" s="5" t="s">
        <v>147</v>
      </c>
      <c r="C66" s="162"/>
      <c r="D66" s="163">
        <f>+'Canales de Comercialización'!C67</f>
        <v>0</v>
      </c>
      <c r="E66" s="162"/>
      <c r="F66" s="53">
        <f t="shared" si="3"/>
        <v>0</v>
      </c>
      <c r="G66" s="42" t="str">
        <f t="shared" si="4"/>
        <v/>
      </c>
      <c r="H66" s="280">
        <f>ROUND((+F66-Total!J66),2)</f>
        <v>0</v>
      </c>
    </row>
    <row r="67" spans="1:8" x14ac:dyDescent="0.3">
      <c r="A67" s="8">
        <f t="shared" si="22"/>
        <v>56</v>
      </c>
      <c r="B67" s="5" t="s">
        <v>154</v>
      </c>
      <c r="C67" s="162"/>
      <c r="D67" s="163">
        <f>+'Canales de Comercialización'!C68</f>
        <v>0</v>
      </c>
      <c r="E67" s="162"/>
      <c r="F67" s="53">
        <f t="shared" si="3"/>
        <v>0</v>
      </c>
      <c r="G67" s="42" t="str">
        <f t="shared" si="4"/>
        <v/>
      </c>
      <c r="H67" s="280">
        <f>ROUND((+F67-Total!J67),2)</f>
        <v>0</v>
      </c>
    </row>
    <row r="68" spans="1:8" x14ac:dyDescent="0.3">
      <c r="A68" s="8">
        <f t="shared" si="22"/>
        <v>57</v>
      </c>
      <c r="B68" s="5" t="s">
        <v>146</v>
      </c>
      <c r="C68" s="162"/>
      <c r="D68" s="163">
        <f>+'Canales de Comercialización'!C69</f>
        <v>0</v>
      </c>
      <c r="E68" s="162"/>
      <c r="F68" s="53">
        <f t="shared" si="3"/>
        <v>0</v>
      </c>
      <c r="G68" s="42" t="str">
        <f t="shared" si="4"/>
        <v/>
      </c>
      <c r="H68" s="280">
        <f>ROUND((+F68-Total!J68),2)</f>
        <v>0</v>
      </c>
    </row>
    <row r="69" spans="1:8" x14ac:dyDescent="0.3">
      <c r="A69" s="8">
        <f t="shared" si="22"/>
        <v>58</v>
      </c>
      <c r="B69" s="6" t="s">
        <v>172</v>
      </c>
      <c r="C69" s="162"/>
      <c r="D69" s="163">
        <f>+'Canales de Comercialización'!C70</f>
        <v>0</v>
      </c>
      <c r="E69" s="162"/>
      <c r="F69" s="53">
        <f t="shared" si="3"/>
        <v>0</v>
      </c>
      <c r="G69" s="42" t="str">
        <f t="shared" si="4"/>
        <v/>
      </c>
      <c r="H69" s="280">
        <f>ROUND((+F69-Total!J69),2)</f>
        <v>0</v>
      </c>
    </row>
    <row r="70" spans="1:8" ht="15" thickBot="1" x14ac:dyDescent="0.35">
      <c r="A70" s="8">
        <f>+A69+1</f>
        <v>59</v>
      </c>
      <c r="B70" s="6" t="s">
        <v>166</v>
      </c>
      <c r="C70" s="162"/>
      <c r="D70" s="163">
        <f>+'Canales de Comercialización'!C71</f>
        <v>0</v>
      </c>
      <c r="E70" s="162"/>
      <c r="F70" s="53">
        <f t="shared" si="3"/>
        <v>0</v>
      </c>
      <c r="G70" s="42" t="str">
        <f t="shared" si="4"/>
        <v/>
      </c>
      <c r="H70" s="280">
        <f>ROUND((+F70-Total!J70),2)</f>
        <v>0</v>
      </c>
    </row>
    <row r="71" spans="1:8" s="2" customFormat="1" ht="15.6" thickTop="1" thickBot="1" x14ac:dyDescent="0.35">
      <c r="A71" s="7">
        <f t="shared" si="22"/>
        <v>60</v>
      </c>
      <c r="B71" s="3" t="s">
        <v>74</v>
      </c>
      <c r="C71" s="164">
        <f>+C13+C16+C20+C23+C26+C30+C31+C32+C33+C34+C37+C41+C44+C47+C54+C62+C63</f>
        <v>0</v>
      </c>
      <c r="D71" s="164">
        <f>+'Canales de Comercialización'!C72</f>
        <v>0</v>
      </c>
      <c r="E71" s="164">
        <f>+E13+E16+E20+E23+E26+E30+E31+E32+E33+E34+E37+E41+E44+E47+E54+E62+E63</f>
        <v>0</v>
      </c>
      <c r="F71" s="65">
        <f t="shared" si="3"/>
        <v>0</v>
      </c>
      <c r="G71" s="46" t="str">
        <f t="shared" si="4"/>
        <v/>
      </c>
      <c r="H71" s="281">
        <f>ROUND((+F71-Total!J71),2)</f>
        <v>0</v>
      </c>
    </row>
    <row r="72" spans="1:8" ht="15" thickTop="1" x14ac:dyDescent="0.3">
      <c r="C72"/>
      <c r="F72"/>
    </row>
    <row r="73" spans="1:8" x14ac:dyDescent="0.3">
      <c r="C73"/>
      <c r="F73"/>
    </row>
    <row r="74" spans="1:8" x14ac:dyDescent="0.3">
      <c r="C74"/>
      <c r="F74"/>
    </row>
    <row r="75" spans="1:8" x14ac:dyDescent="0.3">
      <c r="C75"/>
      <c r="F75"/>
    </row>
    <row r="76" spans="1:8" x14ac:dyDescent="0.3">
      <c r="C76"/>
      <c r="F76"/>
    </row>
  </sheetData>
  <sheetProtection algorithmName="SHA-512" hashValue="f71tp8TlCeMEL/D/A0QVaWJU2e5LytzNOMdH6+BH8T4GhxbQLybW677VeHQcAl8lnowAo5MNKoSe+n6QE1Wplg==" saltValue="RYf6bqhJIp285+ng9UkIrg==" spinCount="100000" sheet="1" objects="1" scenarios="1"/>
  <printOptions horizontalCentered="1"/>
  <pageMargins left="0.23622047244094491" right="0.35433070866141736" top="0.47244094488188981" bottom="0.55118110236220474" header="0.31496062992125984" footer="0.31496062992125984"/>
  <pageSetup paperSize="5" scale="84" orientation="portrait" r:id="rId1"/>
  <headerFooter>
    <oddFooter>&amp;LCANALES DE VENTA&amp;C&amp;P/&amp;N&amp;R&amp;D    &amp;T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66AF0-CA83-4F2C-8D8C-7F8E6EEB56F1}">
  <sheetPr>
    <pageSetUpPr fitToPage="1"/>
  </sheetPr>
  <dimension ref="A1:T77"/>
  <sheetViews>
    <sheetView showGridLines="0" zoomScale="80" zoomScaleNormal="80" workbookViewId="0">
      <pane xSplit="3" ySplit="12" topLeftCell="D13" activePane="bottomRight" state="frozen"/>
      <selection pane="topRight"/>
      <selection pane="bottomLeft"/>
      <selection pane="bottomRight"/>
    </sheetView>
  </sheetViews>
  <sheetFormatPr baseColWidth="10" defaultColWidth="11.44140625" defaultRowHeight="14.4" x14ac:dyDescent="0.3"/>
  <cols>
    <col min="1" max="1" width="5" customWidth="1"/>
    <col min="2" max="2" width="35.5546875" customWidth="1"/>
    <col min="3" max="3" width="19.5546875" style="2" customWidth="1"/>
    <col min="4" max="18" width="23.77734375" style="2" customWidth="1"/>
  </cols>
  <sheetData>
    <row r="1" spans="1:18" ht="18" x14ac:dyDescent="0.3">
      <c r="B1" s="244" t="s">
        <v>0</v>
      </c>
      <c r="C1" s="217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09"/>
      <c r="Q1" s="209"/>
      <c r="R1" s="209"/>
    </row>
    <row r="2" spans="1:18" ht="15.6" x14ac:dyDescent="0.3">
      <c r="B2" s="247" t="s">
        <v>1</v>
      </c>
      <c r="C2" s="217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</row>
    <row r="3" spans="1:18" ht="15.6" x14ac:dyDescent="0.3">
      <c r="B3" s="251" t="s">
        <v>155</v>
      </c>
      <c r="C3" s="217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</row>
    <row r="4" spans="1:18" ht="15.6" x14ac:dyDescent="0.3">
      <c r="B4" s="250" t="str">
        <f>+Local!B4</f>
        <v>AL 30 DE AGOSTO DE 2026</v>
      </c>
      <c r="C4" s="217"/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</row>
    <row r="5" spans="1:18" x14ac:dyDescent="0.3">
      <c r="B5" s="217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</row>
    <row r="6" spans="1:18" ht="15.6" x14ac:dyDescent="0.3">
      <c r="B6" s="270" t="s">
        <v>4</v>
      </c>
      <c r="C6" s="221" t="str">
        <f>+Local!C6</f>
        <v>Nombre de la Compañía</v>
      </c>
    </row>
    <row r="7" spans="1:18" ht="15.6" x14ac:dyDescent="0.3">
      <c r="B7" s="270" t="s">
        <v>5</v>
      </c>
      <c r="C7" s="221" t="str">
        <f>+Local!C7</f>
        <v>XXXX-XXXX-XXXX</v>
      </c>
    </row>
    <row r="8" spans="1:18" ht="16.2" thickBot="1" x14ac:dyDescent="0.35">
      <c r="B8" s="270" t="s">
        <v>143</v>
      </c>
      <c r="C8" s="234">
        <f>+Local!C8</f>
        <v>46264</v>
      </c>
    </row>
    <row r="9" spans="1:18" s="29" customFormat="1" ht="18.600000000000001" thickTop="1" x14ac:dyDescent="0.3">
      <c r="A9" s="26"/>
      <c r="B9" s="27"/>
      <c r="C9" s="282"/>
      <c r="D9" s="34" t="s">
        <v>156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333"/>
    </row>
    <row r="10" spans="1:18" ht="18" x14ac:dyDescent="0.3">
      <c r="A10" s="16"/>
      <c r="B10" s="35" t="s">
        <v>7</v>
      </c>
      <c r="C10" s="419" t="s">
        <v>243</v>
      </c>
      <c r="D10" s="334">
        <v>1</v>
      </c>
      <c r="E10" s="335">
        <v>2</v>
      </c>
      <c r="F10" s="335">
        <v>3</v>
      </c>
      <c r="G10" s="335">
        <v>4</v>
      </c>
      <c r="H10" s="335">
        <v>5</v>
      </c>
      <c r="I10" s="335">
        <v>6</v>
      </c>
      <c r="J10" s="335">
        <v>7</v>
      </c>
      <c r="K10" s="335">
        <v>8</v>
      </c>
      <c r="L10" s="335">
        <v>9</v>
      </c>
      <c r="M10" s="335">
        <v>10</v>
      </c>
      <c r="N10" s="335">
        <v>11</v>
      </c>
      <c r="O10" s="335">
        <v>12</v>
      </c>
      <c r="P10" s="335">
        <v>13</v>
      </c>
      <c r="Q10" s="335">
        <v>14</v>
      </c>
      <c r="R10" s="336">
        <v>15</v>
      </c>
    </row>
    <row r="11" spans="1:18" ht="21" hidden="1" customHeight="1" x14ac:dyDescent="0.3">
      <c r="A11" s="16"/>
      <c r="B11" s="35"/>
      <c r="C11" s="420"/>
      <c r="D11" s="334" t="str">
        <f>IFERROR(VLOOKUP(D12,Tabla5[[#All],[Nombre del Canal]:[0]],2,FALSE),"")</f>
        <v>0</v>
      </c>
      <c r="E11" s="335" t="str">
        <f>IFERROR(VLOOKUP(E12,Tabla5[[#All],[Nombre del Canal]:[0]],2,FALSE),"")</f>
        <v/>
      </c>
      <c r="F11" s="335" t="str">
        <f>IFERROR(VLOOKUP(F12,Tabla5[[#All],[Nombre del Canal]:[0]],2,FALSE),"")</f>
        <v/>
      </c>
      <c r="G11" s="335" t="str">
        <f>IFERROR(VLOOKUP(G12,Tabla5[[#All],[Nombre del Canal]:[0]],2,FALSE),"")</f>
        <v/>
      </c>
      <c r="H11" s="335" t="str">
        <f>IFERROR(VLOOKUP(H12,Tabla5[[#All],[Nombre del Canal]:[0]],2,FALSE),"")</f>
        <v/>
      </c>
      <c r="I11" s="335" t="str">
        <f>IFERROR(VLOOKUP(I12,Tabla5[[#All],[Nombre del Canal]:[0]],2,FALSE),"")</f>
        <v/>
      </c>
      <c r="J11" s="335" t="str">
        <f>IFERROR(VLOOKUP(J12,Tabla5[[#All],[Nombre del Canal]:[0]],2,FALSE),"")</f>
        <v/>
      </c>
      <c r="K11" s="335" t="str">
        <f>IFERROR(VLOOKUP(K12,Tabla5[[#All],[Nombre del Canal]:[0]],2,FALSE),"")</f>
        <v/>
      </c>
      <c r="L11" s="335" t="str">
        <f>IFERROR(VLOOKUP(L12,Tabla5[[#All],[Nombre del Canal]:[0]],2,FALSE),"")</f>
        <v/>
      </c>
      <c r="M11" s="335" t="str">
        <f>IFERROR(VLOOKUP(M12,Tabla5[[#All],[Nombre del Canal]:[0]],2,FALSE),"")</f>
        <v/>
      </c>
      <c r="N11" s="335" t="str">
        <f>IFERROR(VLOOKUP(N12,Tabla5[[#All],[Nombre del Canal]:[0]],2,FALSE),"")</f>
        <v/>
      </c>
      <c r="O11" s="335" t="str">
        <f>IFERROR(VLOOKUP(O12,Tabla5[[#All],[Nombre del Canal]:[0]],2,FALSE),"")</f>
        <v/>
      </c>
      <c r="P11" s="335" t="str">
        <f>IFERROR(VLOOKUP(P12,Tabla5[[#All],[Nombre del Canal]:[0]],2,FALSE),"")</f>
        <v/>
      </c>
      <c r="Q11" s="335" t="str">
        <f>IFERROR(VLOOKUP(Q12,Tabla5[[#All],[Nombre del Canal]:[0]],2,FALSE),"")</f>
        <v/>
      </c>
      <c r="R11" s="336" t="str">
        <f>IFERROR(VLOOKUP(R12,Tabla5[[#All],[Nombre del Canal]:[0]],2,FALSE),"")</f>
        <v/>
      </c>
    </row>
    <row r="12" spans="1:18" ht="31.8" customHeight="1" thickBot="1" x14ac:dyDescent="0.35">
      <c r="A12" s="13"/>
      <c r="B12" s="309"/>
      <c r="C12" s="421"/>
      <c r="D12" s="337" t="s">
        <v>215</v>
      </c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  <c r="P12" s="338"/>
      <c r="Q12" s="338"/>
      <c r="R12" s="339"/>
    </row>
    <row r="13" spans="1:18" s="2" customFormat="1" ht="15" thickTop="1" x14ac:dyDescent="0.3">
      <c r="A13" s="10">
        <v>1</v>
      </c>
      <c r="B13" s="1" t="s">
        <v>151</v>
      </c>
      <c r="C13" s="21"/>
      <c r="D13" s="235"/>
      <c r="E13" s="235"/>
      <c r="F13" s="23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</row>
    <row r="14" spans="1:18" s="2" customFormat="1" x14ac:dyDescent="0.3">
      <c r="A14" s="8">
        <f>+A13+1</f>
        <v>2</v>
      </c>
      <c r="B14" s="4" t="s">
        <v>20</v>
      </c>
      <c r="C14" s="50">
        <f t="shared" ref="C14:C44" si="0">SUM(D14:R14)</f>
        <v>0</v>
      </c>
      <c r="D14" s="83">
        <f t="shared" ref="D14" si="1">SUM(D15:D16)</f>
        <v>0</v>
      </c>
      <c r="E14" s="83">
        <f t="shared" ref="E14:R14" si="2">SUM(E15:E16)</f>
        <v>0</v>
      </c>
      <c r="F14" s="83">
        <f t="shared" si="2"/>
        <v>0</v>
      </c>
      <c r="G14" s="83">
        <f t="shared" si="2"/>
        <v>0</v>
      </c>
      <c r="H14" s="83">
        <f t="shared" si="2"/>
        <v>0</v>
      </c>
      <c r="I14" s="83">
        <f t="shared" si="2"/>
        <v>0</v>
      </c>
      <c r="J14" s="83">
        <f t="shared" si="2"/>
        <v>0</v>
      </c>
      <c r="K14" s="83">
        <f t="shared" si="2"/>
        <v>0</v>
      </c>
      <c r="L14" s="83">
        <f t="shared" si="2"/>
        <v>0</v>
      </c>
      <c r="M14" s="83">
        <f t="shared" si="2"/>
        <v>0</v>
      </c>
      <c r="N14" s="83">
        <f t="shared" si="2"/>
        <v>0</v>
      </c>
      <c r="O14" s="83">
        <f t="shared" si="2"/>
        <v>0</v>
      </c>
      <c r="P14" s="83">
        <f t="shared" si="2"/>
        <v>0</v>
      </c>
      <c r="Q14" s="83">
        <f t="shared" si="2"/>
        <v>0</v>
      </c>
      <c r="R14" s="83">
        <f t="shared" si="2"/>
        <v>0</v>
      </c>
    </row>
    <row r="15" spans="1:18" x14ac:dyDescent="0.3">
      <c r="A15" s="8">
        <f t="shared" ref="A15:A45" si="3">+A14+1</f>
        <v>3</v>
      </c>
      <c r="B15" s="5" t="s">
        <v>21</v>
      </c>
      <c r="C15" s="53">
        <f t="shared" si="0"/>
        <v>0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</row>
    <row r="16" spans="1:18" x14ac:dyDescent="0.3">
      <c r="A16" s="8">
        <f t="shared" si="3"/>
        <v>4</v>
      </c>
      <c r="B16" s="5" t="s">
        <v>22</v>
      </c>
      <c r="C16" s="53">
        <f t="shared" si="0"/>
        <v>0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</row>
    <row r="17" spans="1:18" s="2" customFormat="1" x14ac:dyDescent="0.3">
      <c r="A17" s="8">
        <f t="shared" si="3"/>
        <v>5</v>
      </c>
      <c r="B17" s="4" t="s">
        <v>23</v>
      </c>
      <c r="C17" s="50">
        <f t="shared" si="0"/>
        <v>0</v>
      </c>
      <c r="D17" s="83">
        <f t="shared" ref="D17" si="4">SUM(D18:D20)</f>
        <v>0</v>
      </c>
      <c r="E17" s="83">
        <f t="shared" ref="E17:R17" si="5">SUM(E18:E20)</f>
        <v>0</v>
      </c>
      <c r="F17" s="83">
        <f t="shared" si="5"/>
        <v>0</v>
      </c>
      <c r="G17" s="83">
        <f t="shared" si="5"/>
        <v>0</v>
      </c>
      <c r="H17" s="83">
        <f t="shared" si="5"/>
        <v>0</v>
      </c>
      <c r="I17" s="83">
        <f t="shared" si="5"/>
        <v>0</v>
      </c>
      <c r="J17" s="83">
        <f t="shared" si="5"/>
        <v>0</v>
      </c>
      <c r="K17" s="83">
        <f t="shared" si="5"/>
        <v>0</v>
      </c>
      <c r="L17" s="83">
        <f t="shared" si="5"/>
        <v>0</v>
      </c>
      <c r="M17" s="83">
        <f t="shared" si="5"/>
        <v>0</v>
      </c>
      <c r="N17" s="83">
        <f t="shared" si="5"/>
        <v>0</v>
      </c>
      <c r="O17" s="83">
        <f t="shared" si="5"/>
        <v>0</v>
      </c>
      <c r="P17" s="83">
        <f t="shared" si="5"/>
        <v>0</v>
      </c>
      <c r="Q17" s="83">
        <f t="shared" si="5"/>
        <v>0</v>
      </c>
      <c r="R17" s="83">
        <f t="shared" si="5"/>
        <v>0</v>
      </c>
    </row>
    <row r="18" spans="1:18" x14ac:dyDescent="0.3">
      <c r="A18" s="8">
        <f t="shared" si="3"/>
        <v>6</v>
      </c>
      <c r="B18" s="5" t="s">
        <v>24</v>
      </c>
      <c r="C18" s="53">
        <f t="shared" si="0"/>
        <v>0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</row>
    <row r="19" spans="1:18" x14ac:dyDescent="0.3">
      <c r="A19" s="8">
        <f t="shared" si="3"/>
        <v>7</v>
      </c>
      <c r="B19" s="5" t="s">
        <v>25</v>
      </c>
      <c r="C19" s="53">
        <f t="shared" si="0"/>
        <v>0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</row>
    <row r="20" spans="1:18" x14ac:dyDescent="0.3">
      <c r="A20" s="8">
        <f t="shared" si="3"/>
        <v>8</v>
      </c>
      <c r="B20" s="5" t="s">
        <v>26</v>
      </c>
      <c r="C20" s="53">
        <f t="shared" si="0"/>
        <v>0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</row>
    <row r="21" spans="1:18" s="2" customFormat="1" x14ac:dyDescent="0.3">
      <c r="A21" s="8">
        <f t="shared" si="3"/>
        <v>9</v>
      </c>
      <c r="B21" s="4" t="s">
        <v>27</v>
      </c>
      <c r="C21" s="50">
        <f t="shared" si="0"/>
        <v>0</v>
      </c>
      <c r="D21" s="83">
        <f t="shared" ref="D21" si="6">SUM(D22:D23)</f>
        <v>0</v>
      </c>
      <c r="E21" s="83">
        <f t="shared" ref="E21:R21" si="7">SUM(E22:E23)</f>
        <v>0</v>
      </c>
      <c r="F21" s="83">
        <f t="shared" si="7"/>
        <v>0</v>
      </c>
      <c r="G21" s="83">
        <f t="shared" si="7"/>
        <v>0</v>
      </c>
      <c r="H21" s="83">
        <f t="shared" si="7"/>
        <v>0</v>
      </c>
      <c r="I21" s="83">
        <f t="shared" si="7"/>
        <v>0</v>
      </c>
      <c r="J21" s="83">
        <f t="shared" si="7"/>
        <v>0</v>
      </c>
      <c r="K21" s="83">
        <f t="shared" si="7"/>
        <v>0</v>
      </c>
      <c r="L21" s="83">
        <f t="shared" si="7"/>
        <v>0</v>
      </c>
      <c r="M21" s="83">
        <f t="shared" si="7"/>
        <v>0</v>
      </c>
      <c r="N21" s="83">
        <f t="shared" si="7"/>
        <v>0</v>
      </c>
      <c r="O21" s="83">
        <f t="shared" si="7"/>
        <v>0</v>
      </c>
      <c r="P21" s="83">
        <f t="shared" si="7"/>
        <v>0</v>
      </c>
      <c r="Q21" s="83">
        <f t="shared" si="7"/>
        <v>0</v>
      </c>
      <c r="R21" s="83">
        <f t="shared" si="7"/>
        <v>0</v>
      </c>
    </row>
    <row r="22" spans="1:18" x14ac:dyDescent="0.3">
      <c r="A22" s="8">
        <f t="shared" si="3"/>
        <v>10</v>
      </c>
      <c r="B22" s="5" t="s">
        <v>24</v>
      </c>
      <c r="C22" s="53">
        <f t="shared" si="0"/>
        <v>0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</row>
    <row r="23" spans="1:18" x14ac:dyDescent="0.3">
      <c r="A23" s="8">
        <f t="shared" si="3"/>
        <v>11</v>
      </c>
      <c r="B23" s="5" t="s">
        <v>25</v>
      </c>
      <c r="C23" s="53">
        <f t="shared" si="0"/>
        <v>0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</row>
    <row r="24" spans="1:18" s="2" customFormat="1" x14ac:dyDescent="0.3">
      <c r="A24" s="8">
        <f t="shared" si="3"/>
        <v>12</v>
      </c>
      <c r="B24" s="4" t="s">
        <v>28</v>
      </c>
      <c r="C24" s="50">
        <f t="shared" si="0"/>
        <v>0</v>
      </c>
      <c r="D24" s="83">
        <f t="shared" ref="D24" si="8">SUM(D25:D26)</f>
        <v>0</v>
      </c>
      <c r="E24" s="83">
        <f t="shared" ref="E24:R24" si="9">SUM(E25:E26)</f>
        <v>0</v>
      </c>
      <c r="F24" s="83">
        <f t="shared" si="9"/>
        <v>0</v>
      </c>
      <c r="G24" s="83">
        <f t="shared" si="9"/>
        <v>0</v>
      </c>
      <c r="H24" s="83">
        <f t="shared" si="9"/>
        <v>0</v>
      </c>
      <c r="I24" s="83">
        <f t="shared" si="9"/>
        <v>0</v>
      </c>
      <c r="J24" s="83">
        <f t="shared" si="9"/>
        <v>0</v>
      </c>
      <c r="K24" s="83">
        <f t="shared" si="9"/>
        <v>0</v>
      </c>
      <c r="L24" s="83">
        <f t="shared" si="9"/>
        <v>0</v>
      </c>
      <c r="M24" s="83">
        <f t="shared" si="9"/>
        <v>0</v>
      </c>
      <c r="N24" s="83">
        <f t="shared" si="9"/>
        <v>0</v>
      </c>
      <c r="O24" s="83">
        <f t="shared" si="9"/>
        <v>0</v>
      </c>
      <c r="P24" s="83">
        <f t="shared" si="9"/>
        <v>0</v>
      </c>
      <c r="Q24" s="83">
        <f t="shared" si="9"/>
        <v>0</v>
      </c>
      <c r="R24" s="83">
        <f t="shared" si="9"/>
        <v>0</v>
      </c>
    </row>
    <row r="25" spans="1:18" s="2" customFormat="1" x14ac:dyDescent="0.3">
      <c r="A25" s="8">
        <f t="shared" si="3"/>
        <v>13</v>
      </c>
      <c r="B25" s="5" t="s">
        <v>63</v>
      </c>
      <c r="C25" s="182">
        <f t="shared" si="0"/>
        <v>0</v>
      </c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</row>
    <row r="26" spans="1:18" s="2" customFormat="1" x14ac:dyDescent="0.3">
      <c r="A26" s="8">
        <f t="shared" si="3"/>
        <v>14</v>
      </c>
      <c r="B26" s="5" t="s">
        <v>112</v>
      </c>
      <c r="C26" s="182">
        <f t="shared" si="0"/>
        <v>0</v>
      </c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</row>
    <row r="27" spans="1:18" s="2" customFormat="1" x14ac:dyDescent="0.3">
      <c r="A27" s="8">
        <v>15</v>
      </c>
      <c r="B27" s="4" t="s">
        <v>29</v>
      </c>
      <c r="C27" s="50">
        <f t="shared" si="0"/>
        <v>0</v>
      </c>
      <c r="D27" s="83">
        <f t="shared" ref="D27" si="10">SUM(D28:D30)</f>
        <v>0</v>
      </c>
      <c r="E27" s="83">
        <f t="shared" ref="E27:R27" si="11">SUM(E28:E30)</f>
        <v>0</v>
      </c>
      <c r="F27" s="83">
        <f t="shared" si="11"/>
        <v>0</v>
      </c>
      <c r="G27" s="83">
        <f t="shared" si="11"/>
        <v>0</v>
      </c>
      <c r="H27" s="83">
        <f t="shared" si="11"/>
        <v>0</v>
      </c>
      <c r="I27" s="83">
        <f t="shared" si="11"/>
        <v>0</v>
      </c>
      <c r="J27" s="83">
        <f t="shared" si="11"/>
        <v>0</v>
      </c>
      <c r="K27" s="83">
        <f t="shared" si="11"/>
        <v>0</v>
      </c>
      <c r="L27" s="83">
        <f t="shared" si="11"/>
        <v>0</v>
      </c>
      <c r="M27" s="83">
        <f t="shared" si="11"/>
        <v>0</v>
      </c>
      <c r="N27" s="83">
        <f t="shared" si="11"/>
        <v>0</v>
      </c>
      <c r="O27" s="83">
        <f t="shared" si="11"/>
        <v>0</v>
      </c>
      <c r="P27" s="83">
        <f t="shared" si="11"/>
        <v>0</v>
      </c>
      <c r="Q27" s="83">
        <f t="shared" si="11"/>
        <v>0</v>
      </c>
      <c r="R27" s="83">
        <f t="shared" si="11"/>
        <v>0</v>
      </c>
    </row>
    <row r="28" spans="1:18" x14ac:dyDescent="0.3">
      <c r="A28" s="8">
        <f t="shared" si="3"/>
        <v>16</v>
      </c>
      <c r="B28" s="5" t="s">
        <v>30</v>
      </c>
      <c r="C28" s="59">
        <f t="shared" si="0"/>
        <v>0</v>
      </c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</row>
    <row r="29" spans="1:18" x14ac:dyDescent="0.3">
      <c r="A29" s="8">
        <f t="shared" si="3"/>
        <v>17</v>
      </c>
      <c r="B29" s="5" t="s">
        <v>31</v>
      </c>
      <c r="C29" s="59">
        <f t="shared" si="0"/>
        <v>0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</row>
    <row r="30" spans="1:18" x14ac:dyDescent="0.3">
      <c r="A30" s="8">
        <f t="shared" si="3"/>
        <v>18</v>
      </c>
      <c r="B30" s="5" t="s">
        <v>32</v>
      </c>
      <c r="C30" s="59">
        <f t="shared" si="0"/>
        <v>0</v>
      </c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</row>
    <row r="31" spans="1:18" s="2" customFormat="1" x14ac:dyDescent="0.3">
      <c r="A31" s="8">
        <f t="shared" si="3"/>
        <v>19</v>
      </c>
      <c r="B31" s="4" t="s">
        <v>33</v>
      </c>
      <c r="C31" s="56">
        <f t="shared" si="0"/>
        <v>0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</row>
    <row r="32" spans="1:18" s="2" customFormat="1" x14ac:dyDescent="0.3">
      <c r="A32" s="8">
        <f t="shared" si="3"/>
        <v>20</v>
      </c>
      <c r="B32" s="4" t="s">
        <v>34</v>
      </c>
      <c r="C32" s="56">
        <f t="shared" si="0"/>
        <v>0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</row>
    <row r="33" spans="1:18" s="2" customFormat="1" x14ac:dyDescent="0.3">
      <c r="A33" s="8">
        <f t="shared" si="3"/>
        <v>21</v>
      </c>
      <c r="B33" s="4" t="s">
        <v>35</v>
      </c>
      <c r="C33" s="56">
        <f t="shared" si="0"/>
        <v>0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</row>
    <row r="34" spans="1:18" s="2" customFormat="1" x14ac:dyDescent="0.3">
      <c r="A34" s="8">
        <f t="shared" si="3"/>
        <v>22</v>
      </c>
      <c r="B34" s="4" t="s">
        <v>36</v>
      </c>
      <c r="C34" s="56">
        <f t="shared" si="0"/>
        <v>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</row>
    <row r="35" spans="1:18" s="2" customFormat="1" x14ac:dyDescent="0.3">
      <c r="A35" s="8">
        <f t="shared" si="3"/>
        <v>23</v>
      </c>
      <c r="B35" s="4" t="s">
        <v>37</v>
      </c>
      <c r="C35" s="50">
        <f t="shared" si="0"/>
        <v>0</v>
      </c>
      <c r="D35" s="83">
        <f t="shared" ref="D35" si="12">SUM(D36:D37)</f>
        <v>0</v>
      </c>
      <c r="E35" s="83">
        <f t="shared" ref="E35:R35" si="13">SUM(E36:E37)</f>
        <v>0</v>
      </c>
      <c r="F35" s="83">
        <f t="shared" si="13"/>
        <v>0</v>
      </c>
      <c r="G35" s="83">
        <f t="shared" si="13"/>
        <v>0</v>
      </c>
      <c r="H35" s="83">
        <f t="shared" si="13"/>
        <v>0</v>
      </c>
      <c r="I35" s="83">
        <f t="shared" si="13"/>
        <v>0</v>
      </c>
      <c r="J35" s="83">
        <f t="shared" si="13"/>
        <v>0</v>
      </c>
      <c r="K35" s="83">
        <f t="shared" si="13"/>
        <v>0</v>
      </c>
      <c r="L35" s="83">
        <f t="shared" si="13"/>
        <v>0</v>
      </c>
      <c r="M35" s="83">
        <f t="shared" si="13"/>
        <v>0</v>
      </c>
      <c r="N35" s="83">
        <f t="shared" si="13"/>
        <v>0</v>
      </c>
      <c r="O35" s="83">
        <f t="shared" si="13"/>
        <v>0</v>
      </c>
      <c r="P35" s="83">
        <f t="shared" si="13"/>
        <v>0</v>
      </c>
      <c r="Q35" s="83">
        <f t="shared" si="13"/>
        <v>0</v>
      </c>
      <c r="R35" s="83">
        <f t="shared" si="13"/>
        <v>0</v>
      </c>
    </row>
    <row r="36" spans="1:18" x14ac:dyDescent="0.3">
      <c r="A36" s="8">
        <f t="shared" si="3"/>
        <v>24</v>
      </c>
      <c r="B36" s="5" t="s">
        <v>30</v>
      </c>
      <c r="C36" s="53">
        <f t="shared" si="0"/>
        <v>0</v>
      </c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</row>
    <row r="37" spans="1:18" x14ac:dyDescent="0.3">
      <c r="A37" s="8">
        <f t="shared" si="3"/>
        <v>25</v>
      </c>
      <c r="B37" s="5" t="s">
        <v>38</v>
      </c>
      <c r="C37" s="53">
        <f t="shared" si="0"/>
        <v>0</v>
      </c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</row>
    <row r="38" spans="1:18" s="2" customFormat="1" x14ac:dyDescent="0.3">
      <c r="A38" s="8">
        <f t="shared" si="3"/>
        <v>26</v>
      </c>
      <c r="B38" s="4" t="s">
        <v>39</v>
      </c>
      <c r="C38" s="50">
        <f t="shared" si="0"/>
        <v>0</v>
      </c>
      <c r="D38" s="83">
        <f t="shared" ref="D38" si="14">SUM(D39:D41)</f>
        <v>0</v>
      </c>
      <c r="E38" s="83">
        <f t="shared" ref="E38:R38" si="15">SUM(E39:E41)</f>
        <v>0</v>
      </c>
      <c r="F38" s="83">
        <f t="shared" si="15"/>
        <v>0</v>
      </c>
      <c r="G38" s="83">
        <f t="shared" si="15"/>
        <v>0</v>
      </c>
      <c r="H38" s="83">
        <f t="shared" si="15"/>
        <v>0</v>
      </c>
      <c r="I38" s="83">
        <f t="shared" si="15"/>
        <v>0</v>
      </c>
      <c r="J38" s="83">
        <f t="shared" si="15"/>
        <v>0</v>
      </c>
      <c r="K38" s="83">
        <f t="shared" si="15"/>
        <v>0</v>
      </c>
      <c r="L38" s="83">
        <f t="shared" si="15"/>
        <v>0</v>
      </c>
      <c r="M38" s="83">
        <f t="shared" si="15"/>
        <v>0</v>
      </c>
      <c r="N38" s="83">
        <f t="shared" si="15"/>
        <v>0</v>
      </c>
      <c r="O38" s="83">
        <f t="shared" si="15"/>
        <v>0</v>
      </c>
      <c r="P38" s="83">
        <f t="shared" si="15"/>
        <v>0</v>
      </c>
      <c r="Q38" s="83">
        <f t="shared" si="15"/>
        <v>0</v>
      </c>
      <c r="R38" s="83">
        <f t="shared" si="15"/>
        <v>0</v>
      </c>
    </row>
    <row r="39" spans="1:18" x14ac:dyDescent="0.3">
      <c r="A39" s="8">
        <f t="shared" si="3"/>
        <v>27</v>
      </c>
      <c r="B39" s="5" t="s">
        <v>40</v>
      </c>
      <c r="C39" s="53">
        <f t="shared" si="0"/>
        <v>0</v>
      </c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  <row r="40" spans="1:18" x14ac:dyDescent="0.3">
      <c r="A40" s="8">
        <f t="shared" si="3"/>
        <v>28</v>
      </c>
      <c r="B40" s="5" t="s">
        <v>41</v>
      </c>
      <c r="C40" s="53">
        <f t="shared" si="0"/>
        <v>0</v>
      </c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</row>
    <row r="41" spans="1:18" x14ac:dyDescent="0.3">
      <c r="A41" s="8">
        <f t="shared" si="3"/>
        <v>29</v>
      </c>
      <c r="B41" s="5" t="s">
        <v>42</v>
      </c>
      <c r="C41" s="53">
        <f t="shared" si="0"/>
        <v>0</v>
      </c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</row>
    <row r="42" spans="1:18" s="2" customFormat="1" x14ac:dyDescent="0.3">
      <c r="A42" s="8">
        <f t="shared" si="3"/>
        <v>30</v>
      </c>
      <c r="B42" s="4" t="s">
        <v>43</v>
      </c>
      <c r="C42" s="50">
        <f t="shared" si="0"/>
        <v>0</v>
      </c>
      <c r="D42" s="83">
        <f t="shared" ref="D42" si="16">SUM(D43:D44)</f>
        <v>0</v>
      </c>
      <c r="E42" s="83">
        <f t="shared" ref="E42:R42" si="17">SUM(E43:E44)</f>
        <v>0</v>
      </c>
      <c r="F42" s="83">
        <f t="shared" si="17"/>
        <v>0</v>
      </c>
      <c r="G42" s="83">
        <f t="shared" si="17"/>
        <v>0</v>
      </c>
      <c r="H42" s="83">
        <f t="shared" si="17"/>
        <v>0</v>
      </c>
      <c r="I42" s="83">
        <f t="shared" si="17"/>
        <v>0</v>
      </c>
      <c r="J42" s="83">
        <f t="shared" si="17"/>
        <v>0</v>
      </c>
      <c r="K42" s="83">
        <f t="shared" si="17"/>
        <v>0</v>
      </c>
      <c r="L42" s="83">
        <f t="shared" si="17"/>
        <v>0</v>
      </c>
      <c r="M42" s="83">
        <f t="shared" si="17"/>
        <v>0</v>
      </c>
      <c r="N42" s="83">
        <f t="shared" si="17"/>
        <v>0</v>
      </c>
      <c r="O42" s="83">
        <f t="shared" si="17"/>
        <v>0</v>
      </c>
      <c r="P42" s="83">
        <f t="shared" si="17"/>
        <v>0</v>
      </c>
      <c r="Q42" s="83">
        <f t="shared" si="17"/>
        <v>0</v>
      </c>
      <c r="R42" s="83">
        <f t="shared" si="17"/>
        <v>0</v>
      </c>
    </row>
    <row r="43" spans="1:18" x14ac:dyDescent="0.3">
      <c r="A43" s="8">
        <f t="shared" si="3"/>
        <v>31</v>
      </c>
      <c r="B43" s="5" t="s">
        <v>41</v>
      </c>
      <c r="C43" s="53">
        <f t="shared" si="0"/>
        <v>0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  <row r="44" spans="1:18" x14ac:dyDescent="0.3">
      <c r="A44" s="8">
        <f t="shared" si="3"/>
        <v>32</v>
      </c>
      <c r="B44" s="5" t="s">
        <v>42</v>
      </c>
      <c r="C44" s="53">
        <f t="shared" si="0"/>
        <v>0</v>
      </c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  <row r="45" spans="1:18" s="2" customFormat="1" x14ac:dyDescent="0.3">
      <c r="A45" s="8">
        <f t="shared" si="3"/>
        <v>33</v>
      </c>
      <c r="B45" s="4" t="s">
        <v>44</v>
      </c>
      <c r="C45" s="50">
        <f t="shared" ref="C45" si="18">SUM(D45:R45)</f>
        <v>0</v>
      </c>
      <c r="D45" s="83">
        <f t="shared" ref="D45:R45" si="19">SUM(D46:D47)</f>
        <v>0</v>
      </c>
      <c r="E45" s="83">
        <f t="shared" si="19"/>
        <v>0</v>
      </c>
      <c r="F45" s="83">
        <f t="shared" si="19"/>
        <v>0</v>
      </c>
      <c r="G45" s="83">
        <f t="shared" si="19"/>
        <v>0</v>
      </c>
      <c r="H45" s="83">
        <f t="shared" si="19"/>
        <v>0</v>
      </c>
      <c r="I45" s="83">
        <f t="shared" si="19"/>
        <v>0</v>
      </c>
      <c r="J45" s="83">
        <f t="shared" si="19"/>
        <v>0</v>
      </c>
      <c r="K45" s="83">
        <f t="shared" si="19"/>
        <v>0</v>
      </c>
      <c r="L45" s="83">
        <f t="shared" si="19"/>
        <v>0</v>
      </c>
      <c r="M45" s="83">
        <f t="shared" si="19"/>
        <v>0</v>
      </c>
      <c r="N45" s="83">
        <f t="shared" si="19"/>
        <v>0</v>
      </c>
      <c r="O45" s="83">
        <f t="shared" si="19"/>
        <v>0</v>
      </c>
      <c r="P45" s="83">
        <f t="shared" si="19"/>
        <v>0</v>
      </c>
      <c r="Q45" s="83">
        <f t="shared" si="19"/>
        <v>0</v>
      </c>
      <c r="R45" s="83">
        <f t="shared" si="19"/>
        <v>0</v>
      </c>
    </row>
    <row r="46" spans="1:18" s="2" customFormat="1" x14ac:dyDescent="0.3">
      <c r="A46" s="8">
        <f>+A45+1</f>
        <v>34</v>
      </c>
      <c r="B46" s="5" t="s">
        <v>144</v>
      </c>
      <c r="C46" s="53">
        <f t="shared" ref="C46:C63" si="20">SUM(D46:R46)</f>
        <v>0</v>
      </c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</row>
    <row r="47" spans="1:18" s="2" customFormat="1" x14ac:dyDescent="0.3">
      <c r="A47" s="8">
        <f t="shared" ref="A47:A72" si="21">+A46+1</f>
        <v>35</v>
      </c>
      <c r="B47" s="5" t="s">
        <v>31</v>
      </c>
      <c r="C47" s="53">
        <f t="shared" si="20"/>
        <v>0</v>
      </c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</row>
    <row r="48" spans="1:18" s="2" customFormat="1" x14ac:dyDescent="0.3">
      <c r="A48" s="8">
        <f t="shared" si="21"/>
        <v>36</v>
      </c>
      <c r="B48" s="4" t="s">
        <v>45</v>
      </c>
      <c r="C48" s="50">
        <f t="shared" si="20"/>
        <v>0</v>
      </c>
      <c r="D48" s="83">
        <f>SUM(D49:D54)</f>
        <v>0</v>
      </c>
      <c r="E48" s="83">
        <f t="shared" ref="E48:R48" si="22">SUM(E49:E54)</f>
        <v>0</v>
      </c>
      <c r="F48" s="83">
        <f t="shared" si="22"/>
        <v>0</v>
      </c>
      <c r="G48" s="83">
        <f t="shared" si="22"/>
        <v>0</v>
      </c>
      <c r="H48" s="83">
        <f t="shared" si="22"/>
        <v>0</v>
      </c>
      <c r="I48" s="83">
        <f t="shared" si="22"/>
        <v>0</v>
      </c>
      <c r="J48" s="83">
        <f t="shared" si="22"/>
        <v>0</v>
      </c>
      <c r="K48" s="83">
        <f t="shared" si="22"/>
        <v>0</v>
      </c>
      <c r="L48" s="83">
        <f t="shared" si="22"/>
        <v>0</v>
      </c>
      <c r="M48" s="83">
        <f t="shared" si="22"/>
        <v>0</v>
      </c>
      <c r="N48" s="83">
        <f t="shared" si="22"/>
        <v>0</v>
      </c>
      <c r="O48" s="83">
        <f t="shared" si="22"/>
        <v>0</v>
      </c>
      <c r="P48" s="83">
        <f t="shared" si="22"/>
        <v>0</v>
      </c>
      <c r="Q48" s="83">
        <f t="shared" si="22"/>
        <v>0</v>
      </c>
      <c r="R48" s="83">
        <f t="shared" si="22"/>
        <v>0</v>
      </c>
    </row>
    <row r="49" spans="1:20" x14ac:dyDescent="0.3">
      <c r="A49" s="8">
        <f t="shared" si="21"/>
        <v>37</v>
      </c>
      <c r="B49" s="5" t="s">
        <v>46</v>
      </c>
      <c r="C49" s="53">
        <f t="shared" si="20"/>
        <v>0</v>
      </c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</row>
    <row r="50" spans="1:20" x14ac:dyDescent="0.3">
      <c r="A50" s="8">
        <f t="shared" si="21"/>
        <v>38</v>
      </c>
      <c r="B50" s="5" t="s">
        <v>47</v>
      </c>
      <c r="C50" s="53">
        <f t="shared" si="20"/>
        <v>0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</row>
    <row r="51" spans="1:20" x14ac:dyDescent="0.3">
      <c r="A51" s="8">
        <f t="shared" si="21"/>
        <v>39</v>
      </c>
      <c r="B51" s="5" t="s">
        <v>48</v>
      </c>
      <c r="C51" s="53">
        <f t="shared" si="20"/>
        <v>0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</row>
    <row r="52" spans="1:20" x14ac:dyDescent="0.3">
      <c r="A52" s="8">
        <f t="shared" si="21"/>
        <v>40</v>
      </c>
      <c r="B52" s="5" t="s">
        <v>49</v>
      </c>
      <c r="C52" s="53">
        <f t="shared" si="20"/>
        <v>0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  <row r="53" spans="1:20" x14ac:dyDescent="0.3">
      <c r="A53" s="8">
        <f t="shared" si="21"/>
        <v>41</v>
      </c>
      <c r="B53" s="5" t="s">
        <v>50</v>
      </c>
      <c r="C53" s="53">
        <f t="shared" si="20"/>
        <v>0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</row>
    <row r="54" spans="1:20" s="2" customFormat="1" x14ac:dyDescent="0.3">
      <c r="A54" s="8">
        <f t="shared" si="21"/>
        <v>42</v>
      </c>
      <c r="B54" s="5" t="s">
        <v>51</v>
      </c>
      <c r="C54" s="53">
        <f t="shared" si="20"/>
        <v>0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</row>
    <row r="55" spans="1:20" s="2" customFormat="1" x14ac:dyDescent="0.3">
      <c r="A55" s="8">
        <f t="shared" si="21"/>
        <v>43</v>
      </c>
      <c r="B55" s="4" t="s">
        <v>52</v>
      </c>
      <c r="C55" s="50">
        <f t="shared" si="20"/>
        <v>0</v>
      </c>
      <c r="D55" s="83">
        <f t="shared" ref="D55" si="23">SUM(D56:D62)</f>
        <v>0</v>
      </c>
      <c r="E55" s="83">
        <f t="shared" ref="E55:R55" si="24">SUM(E56:E62)</f>
        <v>0</v>
      </c>
      <c r="F55" s="83">
        <f t="shared" si="24"/>
        <v>0</v>
      </c>
      <c r="G55" s="83">
        <f t="shared" si="24"/>
        <v>0</v>
      </c>
      <c r="H55" s="83">
        <f t="shared" si="24"/>
        <v>0</v>
      </c>
      <c r="I55" s="83">
        <f t="shared" si="24"/>
        <v>0</v>
      </c>
      <c r="J55" s="83">
        <f t="shared" si="24"/>
        <v>0</v>
      </c>
      <c r="K55" s="83">
        <f t="shared" si="24"/>
        <v>0</v>
      </c>
      <c r="L55" s="83">
        <f t="shared" si="24"/>
        <v>0</v>
      </c>
      <c r="M55" s="83">
        <f t="shared" si="24"/>
        <v>0</v>
      </c>
      <c r="N55" s="83">
        <f t="shared" si="24"/>
        <v>0</v>
      </c>
      <c r="O55" s="83">
        <f t="shared" si="24"/>
        <v>0</v>
      </c>
      <c r="P55" s="83">
        <f t="shared" si="24"/>
        <v>0</v>
      </c>
      <c r="Q55" s="83">
        <f t="shared" si="24"/>
        <v>0</v>
      </c>
      <c r="R55" s="83">
        <f t="shared" si="24"/>
        <v>0</v>
      </c>
    </row>
    <row r="56" spans="1:20" s="2" customFormat="1" x14ac:dyDescent="0.3">
      <c r="A56" s="8">
        <f t="shared" si="21"/>
        <v>44</v>
      </c>
      <c r="B56" s="5" t="s">
        <v>53</v>
      </c>
      <c r="C56" s="53">
        <f t="shared" si="20"/>
        <v>0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</row>
    <row r="57" spans="1:20" x14ac:dyDescent="0.3">
      <c r="A57" s="8">
        <f t="shared" si="21"/>
        <v>45</v>
      </c>
      <c r="B57" s="5" t="s">
        <v>54</v>
      </c>
      <c r="C57" s="53">
        <f t="shared" si="20"/>
        <v>0</v>
      </c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2"/>
    </row>
    <row r="58" spans="1:20" x14ac:dyDescent="0.3">
      <c r="A58" s="8">
        <f t="shared" si="21"/>
        <v>46</v>
      </c>
      <c r="B58" s="300" t="s">
        <v>55</v>
      </c>
      <c r="C58" s="53">
        <f t="shared" si="20"/>
        <v>0</v>
      </c>
      <c r="D58" s="162"/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  <c r="Q58" s="162"/>
      <c r="R58" s="162"/>
      <c r="S58" s="2"/>
    </row>
    <row r="59" spans="1:20" x14ac:dyDescent="0.3">
      <c r="A59" s="8">
        <f t="shared" si="21"/>
        <v>47</v>
      </c>
      <c r="B59" s="5" t="s">
        <v>170</v>
      </c>
      <c r="C59" s="53">
        <f t="shared" si="20"/>
        <v>0</v>
      </c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2"/>
    </row>
    <row r="60" spans="1:20" s="2" customFormat="1" x14ac:dyDescent="0.3">
      <c r="A60" s="8">
        <f t="shared" si="21"/>
        <v>48</v>
      </c>
      <c r="B60" s="5" t="s">
        <v>56</v>
      </c>
      <c r="C60" s="53">
        <f t="shared" si="20"/>
        <v>0</v>
      </c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</row>
    <row r="61" spans="1:20" s="2" customFormat="1" x14ac:dyDescent="0.3">
      <c r="A61" s="8">
        <f t="shared" si="21"/>
        <v>49</v>
      </c>
      <c r="B61" s="5" t="s">
        <v>173</v>
      </c>
      <c r="C61" s="53">
        <f t="shared" si="20"/>
        <v>0</v>
      </c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</row>
    <row r="62" spans="1:20" ht="18" x14ac:dyDescent="0.35">
      <c r="A62" s="8">
        <f t="shared" si="21"/>
        <v>50</v>
      </c>
      <c r="B62" s="298" t="s">
        <v>57</v>
      </c>
      <c r="C62" s="53">
        <f t="shared" si="20"/>
        <v>0</v>
      </c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2"/>
      <c r="T62" s="269" t="str">
        <f>IF(S62&gt;0.05,"Excede el 5%","")</f>
        <v/>
      </c>
    </row>
    <row r="63" spans="1:20" s="2" customFormat="1" x14ac:dyDescent="0.3">
      <c r="A63" s="8">
        <f t="shared" si="21"/>
        <v>51</v>
      </c>
      <c r="B63" s="299" t="s">
        <v>58</v>
      </c>
      <c r="C63" s="56">
        <f t="shared" si="20"/>
        <v>0</v>
      </c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</row>
    <row r="64" spans="1:20" s="2" customFormat="1" x14ac:dyDescent="0.3">
      <c r="A64" s="8">
        <f t="shared" si="21"/>
        <v>52</v>
      </c>
      <c r="B64" s="299" t="s">
        <v>59</v>
      </c>
      <c r="C64" s="186">
        <f t="shared" ref="C64:D64" si="25">SUM(C65:C71)</f>
        <v>0</v>
      </c>
      <c r="D64" s="157">
        <f t="shared" si="25"/>
        <v>0</v>
      </c>
      <c r="E64" s="157">
        <f t="shared" ref="E64:R64" si="26">SUM(E65:E71)</f>
        <v>0</v>
      </c>
      <c r="F64" s="157">
        <f t="shared" si="26"/>
        <v>0</v>
      </c>
      <c r="G64" s="157">
        <f t="shared" si="26"/>
        <v>0</v>
      </c>
      <c r="H64" s="157">
        <f t="shared" si="26"/>
        <v>0</v>
      </c>
      <c r="I64" s="157">
        <f t="shared" si="26"/>
        <v>0</v>
      </c>
      <c r="J64" s="157">
        <f t="shared" si="26"/>
        <v>0</v>
      </c>
      <c r="K64" s="157">
        <f t="shared" si="26"/>
        <v>0</v>
      </c>
      <c r="L64" s="157">
        <f t="shared" si="26"/>
        <v>0</v>
      </c>
      <c r="M64" s="157">
        <f t="shared" si="26"/>
        <v>0</v>
      </c>
      <c r="N64" s="157">
        <f t="shared" si="26"/>
        <v>0</v>
      </c>
      <c r="O64" s="157">
        <f t="shared" si="26"/>
        <v>0</v>
      </c>
      <c r="P64" s="157">
        <f t="shared" si="26"/>
        <v>0</v>
      </c>
      <c r="Q64" s="157">
        <f t="shared" si="26"/>
        <v>0</v>
      </c>
      <c r="R64" s="157">
        <f t="shared" si="26"/>
        <v>0</v>
      </c>
    </row>
    <row r="65" spans="1:18" x14ac:dyDescent="0.3">
      <c r="A65" s="8">
        <f t="shared" si="21"/>
        <v>53</v>
      </c>
      <c r="B65" s="298" t="s">
        <v>169</v>
      </c>
      <c r="C65" s="53">
        <f t="shared" ref="C65:C71" si="27">SUM(D65:R65)</f>
        <v>0</v>
      </c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</row>
    <row r="66" spans="1:18" x14ac:dyDescent="0.3">
      <c r="A66" s="8">
        <f t="shared" si="21"/>
        <v>54</v>
      </c>
      <c r="B66" s="298" t="s">
        <v>145</v>
      </c>
      <c r="C66" s="53">
        <f t="shared" si="27"/>
        <v>0</v>
      </c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</row>
    <row r="67" spans="1:18" x14ac:dyDescent="0.3">
      <c r="A67" s="8">
        <f t="shared" si="21"/>
        <v>55</v>
      </c>
      <c r="B67" s="298" t="s">
        <v>147</v>
      </c>
      <c r="C67" s="53">
        <f t="shared" si="27"/>
        <v>0</v>
      </c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</row>
    <row r="68" spans="1:18" x14ac:dyDescent="0.3">
      <c r="A68" s="8">
        <f t="shared" si="21"/>
        <v>56</v>
      </c>
      <c r="B68" s="298" t="s">
        <v>154</v>
      </c>
      <c r="C68" s="53">
        <f t="shared" si="27"/>
        <v>0</v>
      </c>
      <c r="D68" s="162"/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  <c r="Q68" s="162"/>
      <c r="R68" s="162"/>
    </row>
    <row r="69" spans="1:18" x14ac:dyDescent="0.3">
      <c r="A69" s="8">
        <f t="shared" si="21"/>
        <v>57</v>
      </c>
      <c r="B69" s="298" t="s">
        <v>146</v>
      </c>
      <c r="C69" s="53">
        <f t="shared" si="27"/>
        <v>0</v>
      </c>
      <c r="D69" s="162"/>
      <c r="E69" s="162"/>
      <c r="F69" s="162"/>
      <c r="G69" s="162"/>
      <c r="H69" s="162"/>
      <c r="I69" s="162"/>
      <c r="J69" s="162"/>
      <c r="K69" s="162"/>
      <c r="L69" s="162"/>
      <c r="M69" s="162"/>
      <c r="N69" s="162"/>
      <c r="O69" s="162"/>
      <c r="P69" s="162"/>
      <c r="Q69" s="162"/>
      <c r="R69" s="162"/>
    </row>
    <row r="70" spans="1:18" x14ac:dyDescent="0.3">
      <c r="A70" s="8">
        <f>+A69+1</f>
        <v>58</v>
      </c>
      <c r="B70" s="300" t="s">
        <v>171</v>
      </c>
      <c r="C70" s="53">
        <f t="shared" si="27"/>
        <v>0</v>
      </c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62"/>
      <c r="Q70" s="162"/>
      <c r="R70" s="162"/>
    </row>
    <row r="71" spans="1:18" ht="15" thickBot="1" x14ac:dyDescent="0.35">
      <c r="A71" s="8">
        <f>+A70+1</f>
        <v>59</v>
      </c>
      <c r="B71" s="300" t="s">
        <v>166</v>
      </c>
      <c r="C71" s="53">
        <f t="shared" si="27"/>
        <v>0</v>
      </c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2"/>
      <c r="O71" s="162"/>
      <c r="P71" s="162"/>
      <c r="Q71" s="162"/>
      <c r="R71" s="162"/>
    </row>
    <row r="72" spans="1:18" s="2" customFormat="1" ht="15.6" thickTop="1" thickBot="1" x14ac:dyDescent="0.35">
      <c r="A72" s="7">
        <f t="shared" si="21"/>
        <v>60</v>
      </c>
      <c r="B72" s="301" t="s">
        <v>74</v>
      </c>
      <c r="C72" s="190">
        <f t="shared" ref="C72:D72" si="28">+C14+C17+C21+C24+C27+C31+C32+C33+C34+C35+C38+C42+C45+C48+C55+C63+C64</f>
        <v>0</v>
      </c>
      <c r="D72" s="164">
        <f t="shared" si="28"/>
        <v>0</v>
      </c>
      <c r="E72" s="164">
        <f t="shared" ref="E72:R72" si="29">+E14+E17+E21+E24+E27+E31+E32+E33+E34+E35+E38+E42+E45+E48+E55+E63+E64</f>
        <v>0</v>
      </c>
      <c r="F72" s="164">
        <f t="shared" si="29"/>
        <v>0</v>
      </c>
      <c r="G72" s="164">
        <f t="shared" si="29"/>
        <v>0</v>
      </c>
      <c r="H72" s="164">
        <f t="shared" si="29"/>
        <v>0</v>
      </c>
      <c r="I72" s="164">
        <f t="shared" si="29"/>
        <v>0</v>
      </c>
      <c r="J72" s="164">
        <f t="shared" si="29"/>
        <v>0</v>
      </c>
      <c r="K72" s="164">
        <f t="shared" si="29"/>
        <v>0</v>
      </c>
      <c r="L72" s="164">
        <f t="shared" si="29"/>
        <v>0</v>
      </c>
      <c r="M72" s="164">
        <f t="shared" si="29"/>
        <v>0</v>
      </c>
      <c r="N72" s="164">
        <f t="shared" si="29"/>
        <v>0</v>
      </c>
      <c r="O72" s="164">
        <f t="shared" si="29"/>
        <v>0</v>
      </c>
      <c r="P72" s="164">
        <f t="shared" si="29"/>
        <v>0</v>
      </c>
      <c r="Q72" s="164">
        <f t="shared" si="29"/>
        <v>0</v>
      </c>
      <c r="R72" s="164">
        <f t="shared" si="29"/>
        <v>0</v>
      </c>
    </row>
    <row r="73" spans="1:18" ht="15" thickTop="1" x14ac:dyDescent="0.3"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</row>
    <row r="74" spans="1:18" x14ac:dyDescent="0.3"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</row>
    <row r="75" spans="1:18" x14ac:dyDescent="0.3"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</row>
    <row r="76" spans="1:18" x14ac:dyDescent="0.3"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</row>
    <row r="77" spans="1:18" x14ac:dyDescent="0.3"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</row>
  </sheetData>
  <sheetProtection algorithmName="SHA-512" hashValue="JRIc3sOKXK4jd6wgc8eZ1701ixB+SSr57yUaGOPlyd4sW0nOwt6montawsWlvstkvg90SMbNJ0F6fXrfsrJFnQ==" saltValue="yyJSp6s2s0H0jgdQ5Q6Dsw==" spinCount="100000" sheet="1" objects="1" scenarios="1"/>
  <mergeCells count="1">
    <mergeCell ref="C10:C12"/>
  </mergeCells>
  <conditionalFormatting sqref="D12:R12">
    <cfRule type="expression" dxfId="1" priority="1">
      <formula>D$72&gt;0</formula>
    </cfRule>
    <cfRule type="cellIs" dxfId="0" priority="5" operator="equal">
      <formula>"Nombre del Canal"</formula>
    </cfRule>
  </conditionalFormatting>
  <pageMargins left="0.23622047244094491" right="0.35433070866141736" top="0.47244094488188981" bottom="0.55118110236220474" header="0.31496062992125984" footer="0.31496062992125984"/>
  <pageSetup paperSize="5" scale="51" fitToWidth="0" orientation="landscape" r:id="rId1"/>
  <headerFooter>
    <oddFooter>&amp;LCANALES DE COMERCIALIZACIÓN&amp;C&amp;P/&amp;N&amp;R&amp;D    &amp;T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EBC5E9B-61D1-4D85-9D92-A9D6A3312991}">
          <x14:formula1>
            <xm:f>'Listado de Canales'!$B$1:$B$47</xm:f>
          </x14:formula1>
          <xm:sqref>D12:R12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4885-1A54-41A5-81A7-6BFC71CE2214}">
  <dimension ref="A1:G49"/>
  <sheetViews>
    <sheetView showGridLines="0" workbookViewId="0">
      <pane ySplit="1" topLeftCell="A16" activePane="bottomLeft" state="frozen"/>
      <selection activeCell="C1" sqref="C1:G1048576"/>
      <selection pane="bottomLeft" activeCell="C1" sqref="C1:C1048576"/>
    </sheetView>
  </sheetViews>
  <sheetFormatPr baseColWidth="10" defaultColWidth="9.88671875" defaultRowHeight="11.4" customHeight="1" zeroHeight="1" x14ac:dyDescent="0.25"/>
  <cols>
    <col min="1" max="1" width="71.6640625" style="303" hidden="1" customWidth="1"/>
    <col min="2" max="2" width="48.77734375" style="303" customWidth="1"/>
    <col min="3" max="3" width="6" style="303" hidden="1" customWidth="1"/>
    <col min="4" max="4" width="9.88671875" style="303" customWidth="1"/>
    <col min="5" max="5" width="4.77734375" style="303" hidden="1" customWidth="1"/>
    <col min="6" max="6" width="5" style="303" hidden="1" customWidth="1"/>
    <col min="7" max="7" width="21.5546875" style="303" hidden="1" customWidth="1"/>
    <col min="8" max="10" width="9.88671875" style="303" customWidth="1"/>
    <col min="11" max="16384" width="9.88671875" style="303"/>
  </cols>
  <sheetData>
    <row r="1" spans="1:7" ht="14.4" x14ac:dyDescent="0.3">
      <c r="A1" s="308" t="s">
        <v>192</v>
      </c>
      <c r="B1" s="308" t="s">
        <v>215</v>
      </c>
      <c r="C1" s="307" t="s">
        <v>214</v>
      </c>
      <c r="E1" s="213" t="s">
        <v>142</v>
      </c>
      <c r="F1" s="310" t="s">
        <v>220</v>
      </c>
      <c r="G1" s="213" t="s">
        <v>221</v>
      </c>
    </row>
    <row r="2" spans="1:7" ht="14.4" x14ac:dyDescent="0.3">
      <c r="A2" s="302" t="s">
        <v>245</v>
      </c>
      <c r="B2" s="303" t="s">
        <v>246</v>
      </c>
      <c r="C2" s="306">
        <v>1</v>
      </c>
      <c r="E2" s="311">
        <v>1</v>
      </c>
      <c r="F2" s="312">
        <v>2025</v>
      </c>
      <c r="G2" s="313" t="s">
        <v>242</v>
      </c>
    </row>
    <row r="3" spans="1:7" ht="14.4" x14ac:dyDescent="0.3">
      <c r="A3" s="302" t="s">
        <v>193</v>
      </c>
      <c r="B3" s="303" t="s">
        <v>247</v>
      </c>
      <c r="C3" s="306">
        <v>2</v>
      </c>
      <c r="E3" s="311">
        <v>2</v>
      </c>
      <c r="F3" s="312">
        <v>2026</v>
      </c>
      <c r="G3" s="245" t="s">
        <v>222</v>
      </c>
    </row>
    <row r="4" spans="1:7" ht="14.4" x14ac:dyDescent="0.3">
      <c r="A4" s="304" t="s">
        <v>194</v>
      </c>
      <c r="B4" s="303" t="s">
        <v>175</v>
      </c>
      <c r="C4" s="306">
        <v>3</v>
      </c>
      <c r="E4" s="311">
        <v>3</v>
      </c>
      <c r="F4" s="312">
        <v>2027</v>
      </c>
      <c r="G4" s="245" t="s">
        <v>223</v>
      </c>
    </row>
    <row r="5" spans="1:7" ht="14.4" x14ac:dyDescent="0.3">
      <c r="A5" s="304" t="s">
        <v>195</v>
      </c>
      <c r="B5" s="303" t="s">
        <v>176</v>
      </c>
      <c r="C5" s="306">
        <v>4</v>
      </c>
      <c r="E5" s="311">
        <v>4</v>
      </c>
      <c r="F5" s="312">
        <v>2028</v>
      </c>
      <c r="G5" s="245" t="s">
        <v>224</v>
      </c>
    </row>
    <row r="6" spans="1:7" ht="14.4" x14ac:dyDescent="0.3">
      <c r="A6" s="304" t="s">
        <v>196</v>
      </c>
      <c r="B6" s="303" t="s">
        <v>212</v>
      </c>
      <c r="C6" s="306">
        <v>6</v>
      </c>
      <c r="E6" s="311">
        <v>5</v>
      </c>
      <c r="F6" s="312">
        <v>2029</v>
      </c>
      <c r="G6" s="245" t="s">
        <v>225</v>
      </c>
    </row>
    <row r="7" spans="1:7" ht="14.4" x14ac:dyDescent="0.3">
      <c r="A7" s="304" t="s">
        <v>248</v>
      </c>
      <c r="B7" s="303" t="s">
        <v>249</v>
      </c>
      <c r="C7" s="306">
        <v>5</v>
      </c>
      <c r="E7" s="311">
        <v>6</v>
      </c>
      <c r="F7" s="312"/>
      <c r="G7" s="245" t="s">
        <v>226</v>
      </c>
    </row>
    <row r="8" spans="1:7" ht="14.4" x14ac:dyDescent="0.3">
      <c r="A8" s="304" t="s">
        <v>251</v>
      </c>
      <c r="B8" s="303" t="s">
        <v>252</v>
      </c>
      <c r="C8" s="306">
        <v>8</v>
      </c>
      <c r="E8" s="311">
        <v>7</v>
      </c>
      <c r="F8" s="312"/>
      <c r="G8" s="245" t="s">
        <v>177</v>
      </c>
    </row>
    <row r="9" spans="1:7" ht="14.4" x14ac:dyDescent="0.3">
      <c r="A9" s="305" t="s">
        <v>197</v>
      </c>
      <c r="B9" s="303" t="s">
        <v>253</v>
      </c>
      <c r="C9" s="306">
        <v>9</v>
      </c>
      <c r="E9" s="311">
        <v>8</v>
      </c>
      <c r="F9" s="312"/>
      <c r="G9" s="245" t="s">
        <v>227</v>
      </c>
    </row>
    <row r="10" spans="1:7" ht="14.4" x14ac:dyDescent="0.3">
      <c r="A10" s="304" t="s">
        <v>254</v>
      </c>
      <c r="B10" s="303" t="s">
        <v>254</v>
      </c>
      <c r="C10" s="306">
        <v>10</v>
      </c>
      <c r="E10" s="311">
        <v>9</v>
      </c>
      <c r="F10" s="312"/>
      <c r="G10" s="245" t="s">
        <v>228</v>
      </c>
    </row>
    <row r="11" spans="1:7" ht="14.4" x14ac:dyDescent="0.3">
      <c r="A11" s="304" t="s">
        <v>198</v>
      </c>
      <c r="B11" s="303" t="s">
        <v>177</v>
      </c>
      <c r="C11" s="306">
        <v>11</v>
      </c>
      <c r="E11" s="311">
        <v>10</v>
      </c>
      <c r="F11" s="312"/>
      <c r="G11" s="245" t="s">
        <v>229</v>
      </c>
    </row>
    <row r="12" spans="1:7" ht="14.4" x14ac:dyDescent="0.3">
      <c r="A12" s="302" t="s">
        <v>199</v>
      </c>
      <c r="B12" s="303" t="s">
        <v>178</v>
      </c>
      <c r="C12" s="306">
        <v>12</v>
      </c>
      <c r="E12" s="311">
        <v>11</v>
      </c>
      <c r="F12" s="312"/>
      <c r="G12" s="245" t="s">
        <v>230</v>
      </c>
    </row>
    <row r="13" spans="1:7" ht="14.4" x14ac:dyDescent="0.3">
      <c r="A13" s="304" t="s">
        <v>179</v>
      </c>
      <c r="B13" s="303" t="s">
        <v>179</v>
      </c>
      <c r="C13" s="306">
        <v>13</v>
      </c>
      <c r="E13" s="311">
        <v>12</v>
      </c>
      <c r="F13" s="312"/>
      <c r="G13" s="245" t="s">
        <v>231</v>
      </c>
    </row>
    <row r="14" spans="1:7" ht="14.4" x14ac:dyDescent="0.3">
      <c r="A14" s="302" t="s">
        <v>200</v>
      </c>
      <c r="B14" s="303" t="s">
        <v>213</v>
      </c>
      <c r="C14" s="306">
        <v>14</v>
      </c>
      <c r="E14" s="311"/>
      <c r="F14" s="312"/>
      <c r="G14" s="245" t="s">
        <v>232</v>
      </c>
    </row>
    <row r="15" spans="1:7" ht="14.4" x14ac:dyDescent="0.3">
      <c r="A15" s="304" t="s">
        <v>180</v>
      </c>
      <c r="B15" s="303" t="s">
        <v>261</v>
      </c>
      <c r="C15" s="306">
        <v>18</v>
      </c>
      <c r="E15" s="311"/>
      <c r="F15" s="312"/>
      <c r="G15" s="245" t="s">
        <v>233</v>
      </c>
    </row>
    <row r="16" spans="1:7" ht="14.4" x14ac:dyDescent="0.3">
      <c r="A16" s="302" t="s">
        <v>262</v>
      </c>
      <c r="B16" s="303" t="s">
        <v>263</v>
      </c>
      <c r="C16" s="306">
        <v>19</v>
      </c>
      <c r="E16" s="311"/>
      <c r="F16" s="312"/>
      <c r="G16" s="245" t="s">
        <v>234</v>
      </c>
    </row>
    <row r="17" spans="1:7" ht="14.4" x14ac:dyDescent="0.3">
      <c r="A17" s="304" t="s">
        <v>257</v>
      </c>
      <c r="B17" s="303" t="s">
        <v>258</v>
      </c>
      <c r="C17" s="306">
        <v>16</v>
      </c>
      <c r="E17" s="311"/>
      <c r="F17" s="312"/>
      <c r="G17" s="245" t="s">
        <v>188</v>
      </c>
    </row>
    <row r="18" spans="1:7" ht="14.4" x14ac:dyDescent="0.3">
      <c r="A18" s="304" t="s">
        <v>264</v>
      </c>
      <c r="B18" s="303" t="s">
        <v>265</v>
      </c>
      <c r="C18" s="306">
        <v>20</v>
      </c>
      <c r="E18" s="311"/>
      <c r="F18" s="312"/>
      <c r="G18" s="245" t="s">
        <v>235</v>
      </c>
    </row>
    <row r="19" spans="1:7" ht="14.4" x14ac:dyDescent="0.3">
      <c r="A19" s="302" t="s">
        <v>266</v>
      </c>
      <c r="B19" s="303" t="s">
        <v>267</v>
      </c>
      <c r="C19" s="306">
        <v>21</v>
      </c>
      <c r="E19" s="311"/>
      <c r="F19" s="312"/>
      <c r="G19" s="245" t="s">
        <v>236</v>
      </c>
    </row>
    <row r="20" spans="1:7" ht="14.4" x14ac:dyDescent="0.3">
      <c r="A20" s="302" t="s">
        <v>181</v>
      </c>
      <c r="B20" s="303" t="s">
        <v>216</v>
      </c>
      <c r="C20" s="306">
        <v>23</v>
      </c>
      <c r="E20" s="311"/>
      <c r="F20" s="312"/>
      <c r="G20" s="245" t="s">
        <v>237</v>
      </c>
    </row>
    <row r="21" spans="1:7" ht="14.4" x14ac:dyDescent="0.3">
      <c r="A21" s="302" t="s">
        <v>259</v>
      </c>
      <c r="B21" s="303" t="s">
        <v>260</v>
      </c>
      <c r="C21" s="306">
        <v>17</v>
      </c>
      <c r="E21" s="311"/>
      <c r="F21" s="312"/>
      <c r="G21" s="245" t="s">
        <v>238</v>
      </c>
    </row>
    <row r="22" spans="1:7" ht="14.4" x14ac:dyDescent="0.3">
      <c r="A22" s="304" t="s">
        <v>268</v>
      </c>
      <c r="B22" s="303" t="s">
        <v>269</v>
      </c>
      <c r="C22" s="306">
        <v>22</v>
      </c>
      <c r="E22" s="311"/>
      <c r="F22" s="312"/>
      <c r="G22" s="245" t="s">
        <v>239</v>
      </c>
    </row>
    <row r="23" spans="1:7" ht="14.4" x14ac:dyDescent="0.3">
      <c r="A23" s="304" t="s">
        <v>182</v>
      </c>
      <c r="B23" s="303" t="s">
        <v>218</v>
      </c>
      <c r="C23" s="306">
        <v>26</v>
      </c>
      <c r="E23" s="311"/>
      <c r="F23" s="312"/>
      <c r="G23" s="245" t="s">
        <v>240</v>
      </c>
    </row>
    <row r="24" spans="1:7" ht="14.4" x14ac:dyDescent="0.3">
      <c r="A24" s="304" t="s">
        <v>290</v>
      </c>
      <c r="B24" s="303" t="s">
        <v>291</v>
      </c>
      <c r="C24" s="306">
        <v>42</v>
      </c>
      <c r="E24" s="311"/>
      <c r="F24" s="312"/>
      <c r="G24" s="245" t="s">
        <v>241</v>
      </c>
    </row>
    <row r="25" spans="1:7" ht="12" x14ac:dyDescent="0.25">
      <c r="A25" s="304" t="s">
        <v>270</v>
      </c>
      <c r="B25" s="303" t="s">
        <v>271</v>
      </c>
      <c r="C25" s="306">
        <v>25</v>
      </c>
    </row>
    <row r="26" spans="1:7" ht="12" x14ac:dyDescent="0.25">
      <c r="A26" s="304" t="s">
        <v>296</v>
      </c>
      <c r="B26" s="303" t="s">
        <v>297</v>
      </c>
      <c r="C26" s="306">
        <v>44</v>
      </c>
    </row>
    <row r="27" spans="1:7" ht="12" x14ac:dyDescent="0.25">
      <c r="A27" s="304" t="s">
        <v>201</v>
      </c>
      <c r="B27" s="303" t="s">
        <v>217</v>
      </c>
      <c r="C27" s="306">
        <v>24</v>
      </c>
    </row>
    <row r="28" spans="1:7" ht="12" x14ac:dyDescent="0.25">
      <c r="A28" s="304" t="s">
        <v>255</v>
      </c>
      <c r="B28" s="303" t="s">
        <v>256</v>
      </c>
      <c r="C28" s="306">
        <v>15</v>
      </c>
    </row>
    <row r="29" spans="1:7" ht="12" x14ac:dyDescent="0.25">
      <c r="A29" s="304" t="s">
        <v>202</v>
      </c>
      <c r="B29" s="303" t="s">
        <v>183</v>
      </c>
      <c r="C29" s="306">
        <v>27</v>
      </c>
    </row>
    <row r="30" spans="1:7" ht="12" x14ac:dyDescent="0.25">
      <c r="A30" s="304" t="s">
        <v>272</v>
      </c>
      <c r="B30" s="303" t="s">
        <v>273</v>
      </c>
      <c r="C30" s="306">
        <v>28</v>
      </c>
    </row>
    <row r="31" spans="1:7" ht="12" x14ac:dyDescent="0.25">
      <c r="A31" s="302" t="s">
        <v>250</v>
      </c>
      <c r="B31" s="303" t="s">
        <v>244</v>
      </c>
      <c r="C31" s="306">
        <v>7</v>
      </c>
    </row>
    <row r="32" spans="1:7" ht="12" x14ac:dyDescent="0.25">
      <c r="A32" s="304" t="s">
        <v>206</v>
      </c>
      <c r="B32" s="303" t="s">
        <v>187</v>
      </c>
      <c r="C32" s="306">
        <v>32</v>
      </c>
    </row>
    <row r="33" spans="1:3" ht="12" x14ac:dyDescent="0.25">
      <c r="A33" s="304" t="s">
        <v>298</v>
      </c>
      <c r="B33" s="304" t="s">
        <v>299</v>
      </c>
      <c r="C33" s="306">
        <v>45</v>
      </c>
    </row>
    <row r="34" spans="1:3" ht="12" x14ac:dyDescent="0.25">
      <c r="A34" s="304" t="s">
        <v>203</v>
      </c>
      <c r="B34" s="303" t="s">
        <v>184</v>
      </c>
      <c r="C34" s="306">
        <v>29</v>
      </c>
    </row>
    <row r="35" spans="1:3" ht="12" x14ac:dyDescent="0.25">
      <c r="A35" s="304" t="s">
        <v>204</v>
      </c>
      <c r="B35" s="303" t="s">
        <v>185</v>
      </c>
      <c r="C35" s="306">
        <v>30</v>
      </c>
    </row>
    <row r="36" spans="1:3" ht="12" x14ac:dyDescent="0.25">
      <c r="A36" s="304" t="s">
        <v>274</v>
      </c>
      <c r="B36" s="303" t="s">
        <v>275</v>
      </c>
      <c r="C36" s="306">
        <v>33</v>
      </c>
    </row>
    <row r="37" spans="1:3" ht="12" x14ac:dyDescent="0.25">
      <c r="A37" s="304" t="s">
        <v>209</v>
      </c>
      <c r="B37" s="303" t="s">
        <v>190</v>
      </c>
      <c r="C37" s="306">
        <v>39</v>
      </c>
    </row>
    <row r="38" spans="1:3" ht="12" x14ac:dyDescent="0.25">
      <c r="A38" s="304" t="s">
        <v>276</v>
      </c>
      <c r="B38" s="303" t="s">
        <v>277</v>
      </c>
      <c r="C38" s="306">
        <v>34</v>
      </c>
    </row>
    <row r="39" spans="1:3" ht="12" x14ac:dyDescent="0.25">
      <c r="A39" s="304" t="s">
        <v>207</v>
      </c>
      <c r="B39" s="303" t="s">
        <v>188</v>
      </c>
      <c r="C39" s="306">
        <v>35</v>
      </c>
    </row>
    <row r="40" spans="1:3" ht="12" x14ac:dyDescent="0.25">
      <c r="A40" s="304" t="s">
        <v>294</v>
      </c>
      <c r="B40" s="303" t="s">
        <v>295</v>
      </c>
      <c r="C40" s="306">
        <v>43</v>
      </c>
    </row>
    <row r="41" spans="1:3" ht="12" x14ac:dyDescent="0.25">
      <c r="A41" s="304" t="s">
        <v>278</v>
      </c>
      <c r="B41" s="303" t="s">
        <v>279</v>
      </c>
      <c r="C41" s="306">
        <v>36</v>
      </c>
    </row>
    <row r="42" spans="1:3" ht="11.4" customHeight="1" x14ac:dyDescent="0.25">
      <c r="A42" s="304" t="s">
        <v>205</v>
      </c>
      <c r="B42" s="303" t="s">
        <v>186</v>
      </c>
      <c r="C42" s="306">
        <v>31</v>
      </c>
    </row>
    <row r="43" spans="1:3" ht="11.4" customHeight="1" x14ac:dyDescent="0.25">
      <c r="A43" s="304" t="s">
        <v>208</v>
      </c>
      <c r="B43" s="303" t="s">
        <v>189</v>
      </c>
      <c r="C43" s="306">
        <v>37</v>
      </c>
    </row>
    <row r="44" spans="1:3" ht="11.4" customHeight="1" x14ac:dyDescent="0.25">
      <c r="A44" s="304" t="s">
        <v>280</v>
      </c>
      <c r="B44" s="303" t="s">
        <v>281</v>
      </c>
      <c r="C44" s="306">
        <v>38</v>
      </c>
    </row>
    <row r="45" spans="1:3" ht="11.4" customHeight="1" x14ac:dyDescent="0.25">
      <c r="A45" s="304" t="s">
        <v>211</v>
      </c>
      <c r="B45" s="303" t="s">
        <v>191</v>
      </c>
      <c r="C45" s="306">
        <v>40</v>
      </c>
    </row>
    <row r="46" spans="1:3" ht="11.4" customHeight="1" x14ac:dyDescent="0.25">
      <c r="A46" s="304" t="s">
        <v>210</v>
      </c>
      <c r="B46" s="303" t="s">
        <v>219</v>
      </c>
      <c r="C46" s="306">
        <v>41</v>
      </c>
    </row>
    <row r="47" spans="1:3" ht="11.4" customHeight="1" x14ac:dyDescent="0.25">
      <c r="A47" s="304"/>
      <c r="B47" s="304"/>
      <c r="C47" s="306"/>
    </row>
    <row r="48" spans="1:3" ht="11.4" customHeight="1" x14ac:dyDescent="0.25">
      <c r="A48" s="304"/>
      <c r="B48" s="304"/>
      <c r="C48" s="306"/>
    </row>
    <row r="49" ht="11.4" customHeight="1" x14ac:dyDescent="0.25"/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17</vt:i4>
      </vt:variant>
    </vt:vector>
  </HeadingPairs>
  <TitlesOfParts>
    <vt:vector size="28" baseType="lpstr">
      <vt:lpstr>Local</vt:lpstr>
      <vt:lpstr>Exterior</vt:lpstr>
      <vt:lpstr>Total</vt:lpstr>
      <vt:lpstr>Cancelaciones o Anulaciones</vt:lpstr>
      <vt:lpstr>Diversos - Otros</vt:lpstr>
      <vt:lpstr>AUTOS</vt:lpstr>
      <vt:lpstr>Canales de Venta</vt:lpstr>
      <vt:lpstr>Canales de Comercialización</vt:lpstr>
      <vt:lpstr>Listado de Canales</vt:lpstr>
      <vt:lpstr>Siniestralidad</vt:lpstr>
      <vt:lpstr>Meses</vt:lpstr>
      <vt:lpstr>AUTOS!Área_de_impresión</vt:lpstr>
      <vt:lpstr>'Canales de Comercialización'!Área_de_impresión</vt:lpstr>
      <vt:lpstr>'Canales de Venta'!Área_de_impresión</vt:lpstr>
      <vt:lpstr>'Cancelaciones o Anulaciones'!Área_de_impresión</vt:lpstr>
      <vt:lpstr>'Diversos - Otros'!Área_de_impresión</vt:lpstr>
      <vt:lpstr>Exterior!Área_de_impresión</vt:lpstr>
      <vt:lpstr>Local!Área_de_impresión</vt:lpstr>
      <vt:lpstr>Siniestralidad!Área_de_impresión</vt:lpstr>
      <vt:lpstr>Total!Área_de_impresión</vt:lpstr>
      <vt:lpstr>'Canales de Comercialización'!Títulos_a_imprimir</vt:lpstr>
      <vt:lpstr>'Canales de Venta'!Títulos_a_imprimir</vt:lpstr>
      <vt:lpstr>'Cancelaciones o Anulaciones'!Títulos_a_imprimir</vt:lpstr>
      <vt:lpstr>'Diversos - Otros'!Títulos_a_imprimir</vt:lpstr>
      <vt:lpstr>Exterior!Títulos_a_imprimir</vt:lpstr>
      <vt:lpstr>Local!Títulos_a_imprimir</vt:lpstr>
      <vt:lpstr>Siniestralidad!Títulos_a_imprimir</vt:lpstr>
      <vt:lpstr>Total!Títulos_a_imprimir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Martha Vásquez</dc:creator>
  <cp:keywords/>
  <dc:description/>
  <cp:lastModifiedBy>Martha Vásquez</cp:lastModifiedBy>
  <cp:revision/>
  <cp:lastPrinted>2026-08-06T14:53:07Z</cp:lastPrinted>
  <dcterms:created xsi:type="dcterms:W3CDTF">2015-07-06T15:20:59Z</dcterms:created>
  <dcterms:modified xsi:type="dcterms:W3CDTF">2026-08-07T13:29:28Z</dcterms:modified>
  <cp:category/>
  <cp:contentStatus/>
</cp:coreProperties>
</file>